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nalin.si/Dropbox/work/PPT and TQF/IB/Operations Management/Assignment/Chinese 68 (2-2568)/"/>
    </mc:Choice>
  </mc:AlternateContent>
  <xr:revisionPtr revIDLastSave="0" documentId="8_{0DD084D3-9F8F-5A4B-AE1D-348E4BE2D334}" xr6:coauthVersionLast="47" xr6:coauthVersionMax="47" xr10:uidLastSave="{00000000-0000-0000-0000-000000000000}"/>
  <bookViews>
    <workbookView xWindow="0" yWindow="600" windowWidth="27040" windowHeight="16960" xr2:uid="{00000000-000D-0000-FFFF-FFFF00000000}"/>
  </bookViews>
  <sheets>
    <sheet name="📋 Instructions" sheetId="1" r:id="rId1"/>
    <sheet name="📊 Company Data" sheetId="2" r:id="rId2"/>
    <sheet name="🔢 Part 2 Capacity" sheetId="3" r:id="rId3"/>
    <sheet name="🔍 Part 3 Bottleneck" sheetId="4" r:id="rId4"/>
    <sheet name="📈 Part 4 Strategy" sheetId="5" r:id="rId5"/>
    <sheet name="🌿 Part 5 Ethics" sheetId="6" r:id="rId6"/>
    <sheet name="📝 Summary" sheetId="7"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puioQizTYBCLxoeqrlHoUqd7BxFtMgIhrzBuS2EJP+o="/>
    </ext>
  </extLst>
</workbook>
</file>

<file path=xl/calcChain.xml><?xml version="1.0" encoding="utf-8"?>
<calcChain xmlns="http://schemas.openxmlformats.org/spreadsheetml/2006/main">
  <c r="F13" i="6" l="1"/>
  <c r="E18" i="5"/>
  <c r="E18" i="4"/>
  <c r="E15" i="4"/>
  <c r="D10" i="4"/>
  <c r="D9" i="4"/>
  <c r="D8" i="4"/>
  <c r="D7" i="4"/>
  <c r="D6" i="4"/>
  <c r="F19" i="3"/>
  <c r="E19" i="3"/>
  <c r="D19" i="3"/>
  <c r="F18" i="3"/>
  <c r="E18" i="3"/>
  <c r="D18" i="3"/>
  <c r="F17" i="3"/>
  <c r="E17" i="3"/>
  <c r="D17" i="3"/>
  <c r="F16" i="3"/>
  <c r="E16" i="3"/>
  <c r="D16" i="3"/>
  <c r="F15" i="3"/>
  <c r="E15" i="3"/>
  <c r="D15" i="3"/>
  <c r="J35" i="2"/>
  <c r="J34" i="2"/>
  <c r="J33" i="2"/>
  <c r="J32" i="2"/>
  <c r="J31" i="2"/>
  <c r="J30" i="2"/>
  <c r="J29" i="2"/>
  <c r="J28" i="2"/>
  <c r="J27" i="2"/>
  <c r="J26" i="2"/>
  <c r="J25" i="2"/>
  <c r="J24" i="2"/>
</calcChain>
</file>

<file path=xl/sharedStrings.xml><?xml version="1.0" encoding="utf-8"?>
<sst xmlns="http://schemas.openxmlformats.org/spreadsheetml/2006/main" count="365" uniqueCount="297">
  <si>
    <t>ASSIGNMENT 2 — CAPACITY ANALYSIS PROJECT
MIB2307 Operations Management  |  Dr. Nalin Simasathiansophon</t>
  </si>
  <si>
    <t>Course</t>
  </si>
  <si>
    <t>MIB2307 Operations Management</t>
  </si>
  <si>
    <t>Assignment Weight</t>
  </si>
  <si>
    <t>15% of final course grade</t>
  </si>
  <si>
    <t>Due Date</t>
  </si>
  <si>
    <t>Friday 3rd April 2026 — submit completed Excel file via Google Classroom</t>
  </si>
  <si>
    <t>Submission Format</t>
  </si>
  <si>
    <t>This Excel file — filename: StudentID_A2_Capacity.xlsx</t>
  </si>
  <si>
    <t>OVERVIEW</t>
  </si>
  <si>
    <t>You work as an operations analyst at SiamAuto Parts Co., Ltd., a Thai automotive component manufacturer in Ayutthaya Industrial Estate. The company produces precision engine brackets used by Japanese and Korean OEM clients. Management has received a new order requiring 1,500 units/day. Using the production data provided in this workbook, you will calculate capacity metrics, identify bottlenecks, recommend a strategy, and evaluate sustainability implications.</t>
  </si>
  <si>
    <t>WORKBOOK STRUCTURE — COMPLETE EACH SHEET IN ORDER</t>
  </si>
  <si>
    <t>Sheet Name</t>
  </si>
  <si>
    <t>Purpose</t>
  </si>
  <si>
    <t>Marks</t>
  </si>
  <si>
    <t>📋 Instructions</t>
  </si>
  <si>
    <t>This sheet — read before starting</t>
  </si>
  <si>
    <t>–</t>
  </si>
  <si>
    <t>📊 Company Data</t>
  </si>
  <si>
    <t>SiamAuto production data — READ ONLY, do not edit</t>
  </si>
  <si>
    <t>Reference</t>
  </si>
  <si>
    <t>Enter Excel formulas to calculate utilization, efficiency &amp; gaps</t>
  </si>
  <si>
    <t>30 marks</t>
  </si>
  <si>
    <t>🔍 Part 3 Bottleneck</t>
  </si>
  <si>
    <t>Identify and analyse the production bottleneck</t>
  </si>
  <si>
    <t>20 marks</t>
  </si>
  <si>
    <t>📈 Part 4 Strategy</t>
  </si>
  <si>
    <t>Compare capacity strategies and make a recommendation</t>
  </si>
  <si>
    <t>🌿 Part 5 Ethics</t>
  </si>
  <si>
    <t>Evaluate sustainability and ethical implications — written response</t>
  </si>
  <si>
    <t>25 marks</t>
  </si>
  <si>
    <t>📝 Summary</t>
  </si>
  <si>
    <t>Auto-calculated score summary and reflection</t>
  </si>
  <si>
    <t>5 marks</t>
  </si>
  <si>
    <t>KEY INSTRUCTIONS</t>
  </si>
  <si>
    <t>🔵  BLUE cells = Enter your Excel formulas or typed responses here</t>
  </si>
  <si>
    <t>🔒  GREY shaded cells = Given data (do NOT edit)</t>
  </si>
  <si>
    <t>📐  Use Excel formulas for all calculations — do not type numbers directly</t>
  </si>
  <si>
    <t>✍️   Written responses (Parts 4 &amp; 5) — type directly into the yellow answer cells</t>
  </si>
  <si>
    <t>📎  All 5 parts must be completed. Incomplete submissions receive 0 for that part.</t>
  </si>
  <si>
    <t>🔗  Formulas should reference cells from the '📊 Company Data' sheet where possible</t>
  </si>
  <si>
    <t>SiamAuto Parts Co., Ltd. — Production Capacity Data</t>
  </si>
  <si>
    <t>Ayutthaya Industrial Estate, Thailand  |  Engine Bracket Production Line  |  Academic Year 2025–2026</t>
  </si>
  <si>
    <t>SECTION A — Overall Facility Capacity (Engine Brackets/Day)</t>
  </si>
  <si>
    <t>Capacity Metric</t>
  </si>
  <si>
    <t>Value (units/day)</t>
  </si>
  <si>
    <t>Notes / Explanation</t>
  </si>
  <si>
    <t>Design Capacity</t>
  </si>
  <si>
    <t>Maximum output under ideal conditions — all machines running, no downtime</t>
  </si>
  <si>
    <t>Effective Capacity</t>
  </si>
  <si>
    <t>Realistic output accounting for scheduled maintenance, breaks, changeovers</t>
  </si>
  <si>
    <t>Actual Output (Current)</t>
  </si>
  <si>
    <t>Measured average actual daily output over last 90 days</t>
  </si>
  <si>
    <t>New Order Requirement</t>
  </si>
  <si>
    <t>Target output needed to fulfil new Japanese OEM client contract</t>
  </si>
  <si>
    <t>SECTION B — Five-Station Production Line Data</t>
  </si>
  <si>
    <t>Station</t>
  </si>
  <si>
    <t>Process Step</t>
  </si>
  <si>
    <t>Design Cap
(units/hr)</t>
  </si>
  <si>
    <t>Effective Cap
(units/hr)</t>
  </si>
  <si>
    <t>Actual Output
(units/hr)</t>
  </si>
  <si>
    <t>Workers
Assigned</t>
  </si>
  <si>
    <t>Machine
Age (yrs)</t>
  </si>
  <si>
    <t>Downtime
(hrs/week)</t>
  </si>
  <si>
    <t>S1</t>
  </si>
  <si>
    <t>Raw Material Stamping</t>
  </si>
  <si>
    <t>S2</t>
  </si>
  <si>
    <t>CNC Precision Machining</t>
  </si>
  <si>
    <t>⚠️ BOTTLENECK — lowest capacity</t>
  </si>
  <si>
    <t>S3</t>
  </si>
  <si>
    <t>Heat Treatment &amp; Hardening</t>
  </si>
  <si>
    <t>S4</t>
  </si>
  <si>
    <t>Surface Finishing &amp; Coating</t>
  </si>
  <si>
    <t>S5</t>
  </si>
  <si>
    <t>Quality Inspection &amp; Pack</t>
  </si>
  <si>
    <t>SECTION C — Weekly Production Output Trend (Last 12 Weeks)</t>
  </si>
  <si>
    <t>Week</t>
  </si>
  <si>
    <t>Week Start</t>
  </si>
  <si>
    <t>Mon Output</t>
  </si>
  <si>
    <t>Tue Output</t>
  </si>
  <si>
    <t>Wed Output</t>
  </si>
  <si>
    <t>Thu Output</t>
  </si>
  <si>
    <t>Fri Output</t>
  </si>
  <si>
    <t>Sat Output</t>
  </si>
  <si>
    <t>Weekly Total</t>
  </si>
  <si>
    <t>07-Oct-2025</t>
  </si>
  <si>
    <t>14-Oct-2025</t>
  </si>
  <si>
    <t>21-Oct-2025</t>
  </si>
  <si>
    <t>28-Oct-2025</t>
  </si>
  <si>
    <t>04-Nov-2025</t>
  </si>
  <si>
    <t>11-Nov-2025</t>
  </si>
  <si>
    <t>18-Nov-2025</t>
  </si>
  <si>
    <t>25-Nov-2025</t>
  </si>
  <si>
    <t>02-Dec-2025</t>
  </si>
  <si>
    <t>09-Dec-2025</t>
  </si>
  <si>
    <t>16-Dec-2025</t>
  </si>
  <si>
    <t>23-Dec-2025</t>
  </si>
  <si>
    <t>SECTION D — Cost &amp; Human Resource Data</t>
  </si>
  <si>
    <t>Cost Item</t>
  </si>
  <si>
    <t>Current Value</t>
  </si>
  <si>
    <t>Unit</t>
  </si>
  <si>
    <t>Notes</t>
  </si>
  <si>
    <t>Base wage per worker/day</t>
  </si>
  <si>
    <t>THB</t>
  </si>
  <si>
    <t>Standard daily rate, 8-hour shift</t>
  </si>
  <si>
    <t>Overtime premium (per extra hour)</t>
  </si>
  <si>
    <t>THB/hr</t>
  </si>
  <si>
    <t>1.5× regular rate for hours 9–12</t>
  </si>
  <si>
    <t>Machine maintenance cost/week</t>
  </si>
  <si>
    <t>Preventive maintenance, all stations</t>
  </si>
  <si>
    <t>Cost per unit produced</t>
  </si>
  <si>
    <t>THB/unit</t>
  </si>
  <si>
    <t>Variable cost only</t>
  </si>
  <si>
    <t>Selling price per unit</t>
  </si>
  <si>
    <t>Contract price agreed with OEM client</t>
  </si>
  <si>
    <t>Subcontracting cost (if used)</t>
  </si>
  <si>
    <t>External supplier in Samut Prakan</t>
  </si>
  <si>
    <t>Energy cost per shift</t>
  </si>
  <si>
    <t>Electricity and utilities, 2-shift operation</t>
  </si>
  <si>
    <t>New worker recruitment cost</t>
  </si>
  <si>
    <t>THB/head</t>
  </si>
  <si>
    <t>HR, training, onboarding per new hire</t>
  </si>
  <si>
    <t>Total current workforce</t>
  </si>
  <si>
    <t>workers</t>
  </si>
  <si>
    <t>All 5 stations, 2 shifts, excluding QC team</t>
  </si>
  <si>
    <t>Current operating shifts/day</t>
  </si>
  <si>
    <t>shifts</t>
  </si>
  <si>
    <t>06:00–14:00 and 14:00–22:00</t>
  </si>
  <si>
    <t>⚠️  Reference Data — Do NOT modify values above. Use formulas in other sheets that link back to this sheet.</t>
  </si>
  <si>
    <t>PART 2 — CAPACITY CALCULATIONS  (30 marks)</t>
  </si>
  <si>
    <t>Enter Excel formulas in the BLUE cells. Reference '📊 Company Data' sheet wherever possible. Do NOT type numbers directly.</t>
  </si>
  <si>
    <t>TASK 2.1 — Overall Facility Capacity Metrics  (12 marks)</t>
  </si>
  <si>
    <t>Metric</t>
  </si>
  <si>
    <t>Formula to Use</t>
  </si>
  <si>
    <t>Your Answer</t>
  </si>
  <si>
    <t>Your Interpretation</t>
  </si>
  <si>
    <t>a) Capacity Utilization</t>
  </si>
  <si>
    <t>Actual Output ÷ Design Capacity × 100%</t>
  </si>
  <si>
    <t>%</t>
  </si>
  <si>
    <t>Type your interpretation here…</t>
  </si>
  <si>
    <t>b) Capacity Efficiency</t>
  </si>
  <si>
    <t>Actual Output ÷ Effective Capacity × 100%</t>
  </si>
  <si>
    <t>c) Capacity Gap (vs. new order)</t>
  </si>
  <si>
    <t>New Order − Effective Capacity</t>
  </si>
  <si>
    <t>units/day</t>
  </si>
  <si>
    <t>d) Utilization if order fulfilled</t>
  </si>
  <si>
    <t>New Order ÷ Design Capacity × 100%</t>
  </si>
  <si>
    <t>TASK 2.2 — Station-Level Capacity Analysis  (18 marks)</t>
  </si>
  <si>
    <t>Design Cap
(u/hr)</t>
  </si>
  <si>
    <t>Effective Cap
(u/hr)</t>
  </si>
  <si>
    <t>Actual Output
(u/hr)</t>
  </si>
  <si>
    <t>Utilization
(%)</t>
  </si>
  <si>
    <t>Efficiency
(%)</t>
  </si>
  <si>
    <t>💡  Hint for Utilization: =F{row}/D{row}   |   Hint for Efficiency: =F{row}/E{row}   — Replace {row} with the actual row number</t>
  </si>
  <si>
    <t>TASK 2.3 — Weekly Output Summary Statistics  (bonus analysis)</t>
  </si>
  <si>
    <t>Summary Metric</t>
  </si>
  <si>
    <t>Your Formula</t>
  </si>
  <si>
    <t>Result</t>
  </si>
  <si>
    <t>Average weekly total output</t>
  </si>
  <si>
    <t>units/week</t>
  </si>
  <si>
    <t>Maximum weekly total output</t>
  </si>
  <si>
    <t>Minimum weekly total output</t>
  </si>
  <si>
    <t>Average daily output (Mon–Fri)</t>
  </si>
  <si>
    <t>Saturday utilization rate</t>
  </si>
  <si>
    <t>PART 3 — BOTTLENECK ANALYSIS  (20 marks)</t>
  </si>
  <si>
    <t>TASK 3.1 — Identify the Bottleneck Station  (8 marks)</t>
  </si>
  <si>
    <t>Is this the
Bottleneck?</t>
  </si>
  <si>
    <t>Justification</t>
  </si>
  <si>
    <t>Type your reason here…</t>
  </si>
  <si>
    <t>TASK 3.2 — Quantify the Bottleneck Impact  (7 marks)</t>
  </si>
  <si>
    <t>Impact Metric</t>
  </si>
  <si>
    <t>Guidance</t>
  </si>
  <si>
    <t>Your Formula / Answer</t>
  </si>
  <si>
    <t>System throughput (units/hour)</t>
  </si>
  <si>
    <t>System throughput (units/day)</t>
  </si>
  <si>
    <t>Lost output per day</t>
  </si>
  <si>
    <t>Revenue lost per day (THB)</t>
  </si>
  <si>
    <t>Potential gain if S2 fixed (u/day)</t>
  </si>
  <si>
    <t>TASK 3.3 — Theory of Constraints (TOC) Written Analysis  (5 marks)</t>
  </si>
  <si>
    <t>Step 1 — Identify: Which station is the bottleneck and why? (reference your calculations above)</t>
  </si>
  <si>
    <t>Type your response here…</t>
  </si>
  <si>
    <t>Step 2 — Exploit: How can SiamAuto get MORE output from Station S2 without adding new machines?</t>
  </si>
  <si>
    <t>Step 3 — Subordinate: How should the other 4 stations adjust their pace to support S2?</t>
  </si>
  <si>
    <t>Step 4 — Elevate: What longer-term investments would permanently increase S2 capacity?</t>
  </si>
  <si>
    <t>PART 4 — CAPACITY STRATEGY RECOMMENDATION  (20 marks)</t>
  </si>
  <si>
    <t>TASK 4.1 — Strategy Comparison Table  (10 marks)  Complete the financial estimates for each strategy.</t>
  </si>
  <si>
    <t>Criterion</t>
  </si>
  <si>
    <t>Lead Strategy</t>
  </si>
  <si>
    <t>Lag Strategy</t>
  </si>
  <si>
    <t>Average Strategy</t>
  </si>
  <si>
    <t>Your Preferred
Strategy</t>
  </si>
  <si>
    <t>Capacity added (units/day)</t>
  </si>
  <si>
    <t>~200 ahead of demand</t>
  </si>
  <si>
    <t>~120 after confirmed orders</t>
  </si>
  <si>
    <t>~50–80 increments</t>
  </si>
  <si>
    <t>Estimated investment (THB)</t>
  </si>
  <si>
    <t>2,500,000</t>
  </si>
  <si>
    <t>1,400,000</t>
  </si>
  <si>
    <t>900,000</t>
  </si>
  <si>
    <t>Time to implement</t>
  </si>
  <si>
    <t>3–4 months</t>
  </si>
  <si>
    <t>1–2 months after order</t>
  </si>
  <si>
    <t>Rolling quarterly</t>
  </si>
  <si>
    <t>Risk level</t>
  </si>
  <si>
    <t>High (upfront cost)</t>
  </si>
  <si>
    <t>Low–Medium</t>
  </si>
  <si>
    <t>Medium</t>
  </si>
  <si>
    <t>Suitability for OEM client</t>
  </si>
  <si>
    <t>★★★★★</t>
  </si>
  <si>
    <t>★★★</t>
  </si>
  <si>
    <t>★★★★</t>
  </si>
  <si>
    <t>Environmental impact</t>
  </si>
  <si>
    <t>Highest energy use</t>
  </si>
  <si>
    <t>Lowest initial impact</t>
  </si>
  <si>
    <t>Moderate</t>
  </si>
  <si>
    <t>Worker overtime needed?</t>
  </si>
  <si>
    <t>No — capacity added</t>
  </si>
  <si>
    <t>Yes — during gap period</t>
  </si>
  <si>
    <t>Moderate overtime</t>
  </si>
  <si>
    <t>TASK 4.1b — Key Financial Calculations for Your Recommended Strategy  (Use Excel formulas)</t>
  </si>
  <si>
    <t>Financial Metric</t>
  </si>
  <si>
    <t>Guidance / Hint</t>
  </si>
  <si>
    <t>Revenue gain if gap filled (THB/day)</t>
  </si>
  <si>
    <t>Cost of subcontracting the gap (THB/day)</t>
  </si>
  <si>
    <t>Break-even time for Lead Strategy (weeks)</t>
  </si>
  <si>
    <t>Additional worker cost for 3rd shift (THB/week)</t>
  </si>
  <si>
    <t>TASK 4.2 — Written Strategy Recommendation  (10 marks)</t>
  </si>
  <si>
    <t>Recommended Strategy (choose one):</t>
  </si>
  <si>
    <t>Write: Lead / Lag / Average</t>
  </si>
  <si>
    <t>Primary Justification
(2–3 sentences — reference your calculations):</t>
  </si>
  <si>
    <t>Alternative Capacity Option 1
(explain and evaluate):</t>
  </si>
  <si>
    <t>Alternative Capacity Option 2
(explain and evaluate):</t>
  </si>
  <si>
    <t>How does your recommendation align with SiamAuto's OEM client commitments?</t>
  </si>
  <si>
    <t>PART 5 — SUSTAINABILITY &amp; ETHICS EVALUATION  (25 marks — CLO 4)</t>
  </si>
  <si>
    <t>This section assesses CLO 4: ethical decision-making, cultural sensitivity, sustainability, and social responsibility.</t>
  </si>
  <si>
    <t>TASK 5.1 — Sustainability Impact Rating  (Rate each item 1–5, then justify)  (10 marks)</t>
  </si>
  <si>
    <t>Sustainability Dimension</t>
  </si>
  <si>
    <t>Impact of Capacity Expansion</t>
  </si>
  <si>
    <t>Score
(1=Low 5=High)</t>
  </si>
  <si>
    <t>Mitigation Strategy (your idea)</t>
  </si>
  <si>
    <t>🌍 Carbon Emissions</t>
  </si>
  <si>
    <t>Adding a 3rd shift increases energy use by ~35%, raising CO₂ output from the production line.</t>
  </si>
  <si>
    <t>Type mitigation here…</t>
  </si>
  <si>
    <t>💧 Water Usage</t>
  </si>
  <si>
    <t>Heat treatment (S3) requires cooling water — higher output = more water consumption.</t>
  </si>
  <si>
    <t>👷 Worker Welfare</t>
  </si>
  <si>
    <t>Extending to 3 shifts may reduce rest time between rotations; recruitment pressure may lower hiring standards.</t>
  </si>
  <si>
    <t>🏘️ Community Impact</t>
  </si>
  <si>
    <t>Night-shift noise and increased truck deliveries will affect the surrounding residential area.</t>
  </si>
  <si>
    <t>♻️ Waste Generation</t>
  </si>
  <si>
    <t>Higher output volume increases metal scrap, packaging waste, and chemical byproducts.</t>
  </si>
  <si>
    <t>⚖️ Supply Chain Ethics</t>
  </si>
  <si>
    <t>Subcontracting to meet demand may push labour issues to a supplier with weaker oversight.</t>
  </si>
  <si>
    <t>Total Sustainability Risk Score (auto-calculated):</t>
  </si>
  <si>
    <t>Max 30 | ≥20 = High risk | 10–19 = Moderate | &lt;10 = Low</t>
  </si>
  <si>
    <t>TASK 5.2 — Extended Ethics &amp; Sustainability Analysis  (15 marks — 3 questions × 5 marks)</t>
  </si>
  <si>
    <t>Q1 — Environmental Responsibility  (5 marks)</t>
  </si>
  <si>
    <t>Evaluate the environmental impact of your recommended capacity strategy. Discuss at least TWO specific measures SiamAuto should implement to reduce its carbon footprint and energy consumption when expanding capacity. Reference data from the Company Data sheet to support your answer. (Suggested: 150–200 words)</t>
  </si>
  <si>
    <t>Q2 — Worker Welfare &amp; Labor Ethics  (5 marks)</t>
  </si>
  <si>
    <t>SiamAuto is considering adding a third shift (22:00–06:00) to meet the new order. Critically evaluate the ethical implications for workers, with specific reference to Thai labor laws and international standards (e.g., ILO guidelines). Suggest two specific HR practices that would protect worker wellbeing. (Suggested: 150–200 words)</t>
  </si>
  <si>
    <t>Q3 — Stakeholder Responsibility  (5 marks)</t>
  </si>
  <si>
    <t>Using Carroll's Pyramid of Corporate Social Responsibility (Economic → Legal → Ethical → Philanthropic), evaluate how SiamAuto's capacity expansion decision affects THREE different stakeholder groups: (a) workers, (b) the local Ayutthaya community, and (c) the Japanese OEM client. Recommend one action at each stakeholder level. (Suggested: 200–250 words)</t>
  </si>
  <si>
    <t>ASSIGNMENT 2 — SUBMISSION SUMMARY &amp; REFLECTION</t>
  </si>
  <si>
    <t>Student Information</t>
  </si>
  <si>
    <t>Student ID</t>
  </si>
  <si>
    <t>Full Name</t>
  </si>
  <si>
    <t>Section / Group</t>
  </si>
  <si>
    <t>Date Submitted</t>
  </si>
  <si>
    <t>PART COMPLETION CHECKLIST — Check each box when complete</t>
  </si>
  <si>
    <t>Assignment Part</t>
  </si>
  <si>
    <t>Max Marks</t>
  </si>
  <si>
    <t>Self-Check Question</t>
  </si>
  <si>
    <t>Complete? (✔/✘)</t>
  </si>
  <si>
    <t>Part 2 — Capacity Calculations</t>
  </si>
  <si>
    <t>30</t>
  </si>
  <si>
    <t>Did you enter all formulas in BLUE cells?</t>
  </si>
  <si>
    <t>Part 3 — Bottleneck Analysis</t>
  </si>
  <si>
    <t>20</t>
  </si>
  <si>
    <t>Did you complete all 4 TOC written steps?</t>
  </si>
  <si>
    <t>Part 4 — Strategy Recommendation</t>
  </si>
  <si>
    <t>Did you complete the comparison table AND written justification?</t>
  </si>
  <si>
    <t>Part 5 — Ethics &amp; Sustainability</t>
  </si>
  <si>
    <t>25</t>
  </si>
  <si>
    <t>Did you complete the rating table AND all 3 written questions?</t>
  </si>
  <si>
    <t>Summary — Reflection</t>
  </si>
  <si>
    <t>5</t>
  </si>
  <si>
    <t>Did you complete the reflection below?</t>
  </si>
  <si>
    <t>TOTAL</t>
  </si>
  <si>
    <t>100</t>
  </si>
  <si>
    <t>(converted to 15% of final course grade)</t>
  </si>
  <si>
    <t>→ Course Weight:</t>
  </si>
  <si>
    <t>REFLECTION  (5 marks) — Answer both questions below before submitting</t>
  </si>
  <si>
    <t>What was the most challenging part of this assignment, and what did you learn from it?</t>
  </si>
  <si>
    <t>Type your reflection here…</t>
  </si>
  <si>
    <t>How would you apply capacity planning skills in a future career in international business or hospitality management?</t>
  </si>
  <si>
    <t>#ERROR!</t>
  </si>
  <si>
    <t>🔢 Part 2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</si>
</sst>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scheme val="minor"/>
    </font>
    <font>
      <b/>
      <sz val="16"/>
      <color rgb="FFFFFFFF"/>
      <name val="Calibri"/>
      <family val="2"/>
    </font>
    <font>
      <sz val="11"/>
      <name val="Calibri"/>
      <family val="2"/>
    </font>
    <font>
      <b/>
      <sz val="10"/>
      <color rgb="FFFFFFFF"/>
      <name val="Calibri"/>
      <family val="2"/>
    </font>
    <font>
      <sz val="10"/>
      <color rgb="FF4A5568"/>
      <name val="Calibri"/>
      <family val="2"/>
    </font>
    <font>
      <b/>
      <sz val="12"/>
      <color rgb="FFFFFFFF"/>
      <name val="Calibri"/>
      <family val="2"/>
    </font>
    <font>
      <b/>
      <sz val="11"/>
      <color rgb="FFFFFFFF"/>
      <name val="Calibri"/>
      <family val="2"/>
    </font>
    <font>
      <b/>
      <sz val="10"/>
      <color rgb="FF0D7A7A"/>
      <name val="Calibri"/>
      <family val="2"/>
    </font>
    <font>
      <b/>
      <sz val="10"/>
      <color rgb="FF8896AB"/>
      <name val="Calibri"/>
      <family val="2"/>
    </font>
    <font>
      <b/>
      <sz val="10"/>
      <color rgb="FFE8920A"/>
      <name val="Calibri"/>
      <family val="2"/>
    </font>
    <font>
      <b/>
      <sz val="11"/>
      <color rgb="FF1B3A6B"/>
      <name val="Calibri"/>
      <family val="2"/>
    </font>
    <font>
      <b/>
      <sz val="14"/>
      <color rgb="FFFFFFFF"/>
      <name val="Calibri"/>
      <family val="2"/>
    </font>
    <font>
      <i/>
      <sz val="10"/>
      <color rgb="FFFFFFFF"/>
      <name val="Calibri"/>
      <family val="2"/>
    </font>
    <font>
      <b/>
      <sz val="10"/>
      <color rgb="FF4A5568"/>
      <name val="Calibri"/>
      <family val="2"/>
    </font>
    <font>
      <i/>
      <sz val="9"/>
      <color rgb="FF8896AB"/>
      <name val="Calibri"/>
      <family val="2"/>
    </font>
    <font>
      <b/>
      <sz val="9"/>
      <color rgb="FFFFFFFF"/>
      <name val="Calibri"/>
      <family val="2"/>
    </font>
    <font>
      <sz val="10"/>
      <color rgb="FF1B3A6B"/>
      <name val="Calibri"/>
      <family val="2"/>
    </font>
    <font>
      <b/>
      <sz val="9"/>
      <color rgb="FFC0392B"/>
      <name val="Calibri"/>
      <family val="2"/>
    </font>
    <font>
      <b/>
      <sz val="10"/>
      <color rgb="FFC0392B"/>
      <name val="Calibri"/>
      <family val="2"/>
    </font>
    <font>
      <sz val="10"/>
      <color rgb="FFC0392B"/>
      <name val="Calibri"/>
      <family val="2"/>
    </font>
    <font>
      <b/>
      <sz val="10"/>
      <color rgb="FF1B3A6B"/>
      <name val="Calibri"/>
      <family val="2"/>
    </font>
    <font>
      <sz val="10"/>
      <color rgb="FF8896AB"/>
      <name val="Calibri"/>
      <family val="2"/>
    </font>
    <font>
      <b/>
      <sz val="10"/>
      <color rgb="FF8B6914"/>
      <name val="Calibri"/>
      <family val="2"/>
    </font>
    <font>
      <sz val="10"/>
      <color rgb="FF0D7A7A"/>
      <name val="Calibri"/>
      <family val="2"/>
    </font>
    <font>
      <b/>
      <sz val="11"/>
      <color rgb="FF0000FF"/>
      <name val="Calibri"/>
      <family val="2"/>
    </font>
    <font>
      <i/>
      <sz val="9"/>
      <color rgb="FF8B6914"/>
      <name val="Calibri"/>
      <family val="2"/>
    </font>
    <font>
      <sz val="9"/>
      <color rgb="FF0D7A7A"/>
      <name val="Calibri"/>
      <family val="2"/>
    </font>
    <font>
      <b/>
      <sz val="10"/>
      <color rgb="FF0000FF"/>
      <name val="Calibri"/>
      <family val="2"/>
    </font>
    <font>
      <i/>
      <sz val="10"/>
      <color rgb="FF8B6914"/>
      <name val="Calibri"/>
      <family val="2"/>
    </font>
    <font>
      <sz val="10"/>
      <color rgb="FF1A7A4A"/>
      <name val="Calibri"/>
      <family val="2"/>
    </font>
    <font>
      <b/>
      <sz val="10"/>
      <color rgb="FF1A7A4A"/>
      <name val="Calibri"/>
      <family val="2"/>
    </font>
    <font>
      <sz val="9"/>
      <color rgb="FF4A5568"/>
      <name val="Calibri"/>
      <family val="2"/>
    </font>
    <font>
      <b/>
      <sz val="12"/>
      <color rgb="FF0000FF"/>
      <name val="Calibri"/>
      <family val="2"/>
    </font>
    <font>
      <b/>
      <sz val="12"/>
      <color rgb="FF1B3A6B"/>
      <name val="Calibri"/>
      <family val="2"/>
    </font>
    <font>
      <b/>
      <sz val="14"/>
      <color rgb="FF0000FF"/>
      <name val="Calibri"/>
      <family val="2"/>
    </font>
    <font>
      <b/>
      <sz val="13"/>
      <color rgb="FF1B3A6B"/>
      <name val="Calibri"/>
      <family val="2"/>
    </font>
  </fonts>
  <fills count="14">
    <fill>
      <patternFill patternType="none"/>
    </fill>
    <fill>
      <patternFill patternType="gray125"/>
    </fill>
    <fill>
      <patternFill patternType="solid">
        <fgColor rgb="FF1B3A6B"/>
        <bgColor rgb="FF1B3A6B"/>
      </patternFill>
    </fill>
    <fill>
      <patternFill patternType="solid">
        <fgColor rgb="FF0D7A7A"/>
        <bgColor rgb="FF0D7A7A"/>
      </patternFill>
    </fill>
    <fill>
      <patternFill patternType="solid">
        <fgColor rgb="FFF0F4F8"/>
        <bgColor rgb="FFF0F4F8"/>
      </patternFill>
    </fill>
    <fill>
      <patternFill patternType="solid">
        <fgColor rgb="FFE8920A"/>
        <bgColor rgb="FFE8920A"/>
      </patternFill>
    </fill>
    <fill>
      <patternFill patternType="solid">
        <fgColor rgb="FF4A5568"/>
        <bgColor rgb="FF4A5568"/>
      </patternFill>
    </fill>
    <fill>
      <patternFill patternType="solid">
        <fgColor rgb="FFFFFFFF"/>
        <bgColor rgb="FFFFFFFF"/>
      </patternFill>
    </fill>
    <fill>
      <patternFill patternType="solid">
        <fgColor rgb="FFE0F4F4"/>
        <bgColor rgb="FFE0F4F4"/>
      </patternFill>
    </fill>
    <fill>
      <patternFill patternType="solid">
        <fgColor rgb="FFFDECEA"/>
        <bgColor rgb="FFFDECEA"/>
      </patternFill>
    </fill>
    <fill>
      <patternFill patternType="solid">
        <fgColor rgb="FFFFF3CD"/>
        <bgColor rgb="FFFFF3CD"/>
      </patternFill>
    </fill>
    <fill>
      <patternFill patternType="solid">
        <fgColor rgb="FFD6E4FF"/>
        <bgColor rgb="FFD6E4FF"/>
      </patternFill>
    </fill>
    <fill>
      <patternFill patternType="solid">
        <fgColor rgb="FF1A7A4A"/>
        <bgColor rgb="FF1A7A4A"/>
      </patternFill>
    </fill>
    <fill>
      <patternFill patternType="solid">
        <fgColor rgb="FFE8F5EE"/>
        <bgColor rgb="FFE8F5EE"/>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D0D8E4"/>
      </left>
      <right style="thin">
        <color rgb="FFD0D8E4"/>
      </right>
      <top style="thin">
        <color rgb="FFD0D8E4"/>
      </top>
      <bottom style="thin">
        <color rgb="FFD0D8E4"/>
      </bottom>
      <diagonal/>
    </border>
    <border>
      <left style="thin">
        <color rgb="FFD0D8E4"/>
      </left>
      <right/>
      <top style="thin">
        <color rgb="FFD0D8E4"/>
      </top>
      <bottom style="thin">
        <color rgb="FFD0D8E4"/>
      </bottom>
      <diagonal/>
    </border>
    <border>
      <left/>
      <right/>
      <top style="thin">
        <color rgb="FFD0D8E4"/>
      </top>
      <bottom style="thin">
        <color rgb="FFD0D8E4"/>
      </bottom>
      <diagonal/>
    </border>
    <border>
      <left/>
      <right style="thin">
        <color rgb="FFD0D8E4"/>
      </right>
      <top style="thin">
        <color rgb="FFD0D8E4"/>
      </top>
      <bottom style="thin">
        <color rgb="FFD0D8E4"/>
      </bottom>
      <diagonal/>
    </border>
    <border>
      <left/>
      <right/>
      <top/>
      <bottom/>
      <diagonal/>
    </border>
    <border>
      <left/>
      <right/>
      <top/>
      <bottom/>
      <diagonal/>
    </border>
    <border>
      <left/>
      <right/>
      <top/>
      <bottom/>
      <diagonal/>
    </border>
    <border>
      <left style="medium">
        <color rgb="FFE8920A"/>
      </left>
      <right/>
      <top/>
      <bottom/>
      <diagonal/>
    </border>
    <border>
      <left style="thin">
        <color rgb="FF0000FF"/>
      </left>
      <right style="thin">
        <color rgb="FF0000FF"/>
      </right>
      <top style="thin">
        <color rgb="FF0000FF"/>
      </top>
      <bottom style="thin">
        <color rgb="FF0000FF"/>
      </bottom>
      <diagonal/>
    </border>
    <border>
      <left style="thin">
        <color rgb="FFE8920A"/>
      </left>
      <right/>
      <top style="thin">
        <color rgb="FFE8920A"/>
      </top>
      <bottom style="thin">
        <color rgb="FFE8920A"/>
      </bottom>
      <diagonal/>
    </border>
    <border>
      <left/>
      <right style="thin">
        <color rgb="FFE8920A"/>
      </right>
      <top style="thin">
        <color rgb="FFE8920A"/>
      </top>
      <bottom style="thin">
        <color rgb="FFE8920A"/>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style="thin">
        <color rgb="FFE8920A"/>
      </top>
      <bottom style="thin">
        <color rgb="FFE8920A"/>
      </bottom>
      <diagonal/>
    </border>
    <border>
      <left style="medium">
        <color rgb="FFE8920A"/>
      </left>
      <right/>
      <top style="thin">
        <color rgb="FFD0D8E4"/>
      </top>
      <bottom style="thin">
        <color rgb="FFD0D8E4"/>
      </bottom>
      <diagonal/>
    </border>
    <border>
      <left style="thin">
        <color rgb="FFE8920A"/>
      </left>
      <right style="thin">
        <color rgb="FFE8920A"/>
      </right>
      <top style="thin">
        <color rgb="FFE8920A"/>
      </top>
      <bottom style="thin">
        <color rgb="FFE8920A"/>
      </bottom>
      <diagonal/>
    </border>
    <border>
      <left style="thin">
        <color rgb="FF0D7A7A"/>
      </left>
      <right style="thin">
        <color rgb="FF0D7A7A"/>
      </right>
      <top style="thin">
        <color rgb="FF0D7A7A"/>
      </top>
      <bottom style="thin">
        <color rgb="FF0D7A7A"/>
      </bottom>
      <diagonal/>
    </border>
    <border>
      <left style="medium">
        <color rgb="FF1A7A4A"/>
      </left>
      <right/>
      <top style="thin">
        <color rgb="FFD0D8E4"/>
      </top>
      <bottom style="thin">
        <color rgb="FFD0D8E4"/>
      </bottom>
      <diagonal/>
    </border>
    <border>
      <left/>
      <right/>
      <top style="thin">
        <color rgb="FF0000FF"/>
      </top>
      <bottom style="thin">
        <color rgb="FF0000FF"/>
      </bottom>
      <diagonal/>
    </border>
  </borders>
  <cellStyleXfs count="1">
    <xf numFmtId="0" fontId="0" fillId="0" borderId="0"/>
  </cellStyleXfs>
  <cellXfs count="113">
    <xf numFmtId="0" fontId="0" fillId="0" borderId="0" xfId="0"/>
    <xf numFmtId="0" fontId="3" fillId="3" borderId="9" xfId="0" applyFont="1" applyFill="1" applyBorder="1" applyAlignment="1">
      <alignment horizontal="center" vertical="center"/>
    </xf>
    <xf numFmtId="0" fontId="3" fillId="5" borderId="9" xfId="0" applyFont="1" applyFill="1" applyBorder="1" applyAlignment="1">
      <alignment horizontal="center" vertical="center"/>
    </xf>
    <xf numFmtId="0" fontId="3" fillId="6" borderId="9" xfId="0" applyFont="1" applyFill="1" applyBorder="1" applyAlignment="1">
      <alignment horizontal="center" vertical="center"/>
    </xf>
    <xf numFmtId="0" fontId="8" fillId="4" borderId="9" xfId="0" applyFont="1" applyFill="1" applyBorder="1" applyAlignment="1">
      <alignment horizontal="center" vertical="center"/>
    </xf>
    <xf numFmtId="0" fontId="8" fillId="7" borderId="9" xfId="0" applyFont="1" applyFill="1" applyBorder="1" applyAlignment="1">
      <alignment horizontal="center" vertical="center"/>
    </xf>
    <xf numFmtId="0" fontId="9" fillId="4" borderId="9" xfId="0" applyFont="1" applyFill="1" applyBorder="1" applyAlignment="1">
      <alignment horizontal="center" vertical="center"/>
    </xf>
    <xf numFmtId="0" fontId="9" fillId="7" borderId="9" xfId="0" applyFont="1" applyFill="1" applyBorder="1" applyAlignment="1">
      <alignment horizontal="center" vertical="center"/>
    </xf>
    <xf numFmtId="0" fontId="15" fillId="3" borderId="9" xfId="0" applyFont="1" applyFill="1" applyBorder="1" applyAlignment="1">
      <alignment horizontal="center" vertical="center" wrapText="1"/>
    </xf>
    <xf numFmtId="0" fontId="16" fillId="4" borderId="9" xfId="0" applyFont="1" applyFill="1" applyBorder="1" applyAlignment="1">
      <alignment horizontal="center" vertical="center"/>
    </xf>
    <xf numFmtId="0" fontId="16" fillId="4" borderId="9" xfId="0" applyFont="1" applyFill="1" applyBorder="1" applyAlignment="1">
      <alignment horizontal="left" vertical="center"/>
    </xf>
    <xf numFmtId="0" fontId="4" fillId="4" borderId="9" xfId="0" applyFont="1" applyFill="1" applyBorder="1" applyAlignment="1">
      <alignment horizontal="center" vertical="center"/>
    </xf>
    <xf numFmtId="0" fontId="17" fillId="0" borderId="0" xfId="0" applyFont="1" applyAlignment="1">
      <alignment horizontal="left" vertical="center"/>
    </xf>
    <xf numFmtId="0" fontId="18" fillId="9" borderId="9" xfId="0" applyFont="1" applyFill="1" applyBorder="1" applyAlignment="1">
      <alignment horizontal="center" vertical="center"/>
    </xf>
    <xf numFmtId="0" fontId="18" fillId="9" borderId="9" xfId="0" applyFont="1" applyFill="1" applyBorder="1" applyAlignment="1">
      <alignment horizontal="left" vertical="center"/>
    </xf>
    <xf numFmtId="0" fontId="4" fillId="9" borderId="9" xfId="0" applyFont="1" applyFill="1" applyBorder="1" applyAlignment="1">
      <alignment horizontal="center" vertical="center"/>
    </xf>
    <xf numFmtId="0" fontId="19" fillId="9" borderId="9" xfId="0" applyFont="1" applyFill="1" applyBorder="1" applyAlignment="1">
      <alignment horizontal="center" vertical="center"/>
    </xf>
    <xf numFmtId="0" fontId="16" fillId="7" borderId="9" xfId="0" applyFont="1" applyFill="1" applyBorder="1" applyAlignment="1">
      <alignment horizontal="center" vertical="center"/>
    </xf>
    <xf numFmtId="0" fontId="16" fillId="7" borderId="9" xfId="0" applyFont="1" applyFill="1" applyBorder="1" applyAlignment="1">
      <alignment horizontal="left" vertical="center"/>
    </xf>
    <xf numFmtId="0" fontId="4" fillId="7" borderId="9" xfId="0" applyFont="1" applyFill="1" applyBorder="1" applyAlignment="1">
      <alignment horizontal="center" vertical="center"/>
    </xf>
    <xf numFmtId="0" fontId="15" fillId="2" borderId="9" xfId="0" applyFont="1" applyFill="1" applyBorder="1" applyAlignment="1">
      <alignment horizontal="center" vertical="center"/>
    </xf>
    <xf numFmtId="0" fontId="20" fillId="8" borderId="9" xfId="0" applyFont="1" applyFill="1" applyBorder="1" applyAlignment="1">
      <alignment horizontal="center" vertical="center"/>
    </xf>
    <xf numFmtId="0" fontId="13" fillId="4" borderId="9" xfId="0" applyFont="1" applyFill="1" applyBorder="1" applyAlignment="1">
      <alignment horizontal="left" vertical="center"/>
    </xf>
    <xf numFmtId="0" fontId="14" fillId="4" borderId="9" xfId="0" applyFont="1" applyFill="1" applyBorder="1" applyAlignment="1">
      <alignment horizontal="left" vertical="center" wrapText="1"/>
    </xf>
    <xf numFmtId="0" fontId="24" fillId="11" borderId="17" xfId="0" applyFont="1" applyFill="1" applyBorder="1" applyAlignment="1">
      <alignment horizontal="center" vertical="center"/>
    </xf>
    <xf numFmtId="0" fontId="21" fillId="4" borderId="9" xfId="0" applyFont="1" applyFill="1" applyBorder="1" applyAlignment="1">
      <alignment horizontal="center" vertical="center"/>
    </xf>
    <xf numFmtId="0" fontId="13" fillId="7" borderId="9" xfId="0" applyFont="1" applyFill="1" applyBorder="1" applyAlignment="1">
      <alignment horizontal="left" vertical="center"/>
    </xf>
    <xf numFmtId="0" fontId="14" fillId="7" borderId="9" xfId="0" applyFont="1" applyFill="1" applyBorder="1" applyAlignment="1">
      <alignment horizontal="left" vertical="center" wrapText="1"/>
    </xf>
    <xf numFmtId="0" fontId="21" fillId="7" borderId="9" xfId="0" applyFont="1" applyFill="1" applyBorder="1" applyAlignment="1">
      <alignment horizontal="center" vertical="center"/>
    </xf>
    <xf numFmtId="0" fontId="15" fillId="6" borderId="9" xfId="0" applyFont="1" applyFill="1" applyBorder="1" applyAlignment="1">
      <alignment horizontal="center" vertical="center" wrapText="1"/>
    </xf>
    <xf numFmtId="0" fontId="20" fillId="4" borderId="9" xfId="0" applyFont="1" applyFill="1" applyBorder="1" applyAlignment="1">
      <alignment horizontal="center" vertical="center"/>
    </xf>
    <xf numFmtId="0" fontId="4" fillId="4" borderId="9" xfId="0" applyFont="1" applyFill="1" applyBorder="1" applyAlignment="1">
      <alignment horizontal="left" vertical="center"/>
    </xf>
    <xf numFmtId="164" fontId="24" fillId="11" borderId="17" xfId="0" applyNumberFormat="1" applyFont="1" applyFill="1" applyBorder="1" applyAlignment="1">
      <alignment horizontal="center" vertical="center"/>
    </xf>
    <xf numFmtId="0" fontId="20" fillId="7" borderId="9" xfId="0" applyFont="1" applyFill="1" applyBorder="1" applyAlignment="1">
      <alignment horizontal="center" vertical="center"/>
    </xf>
    <xf numFmtId="0" fontId="4" fillId="7" borderId="9" xfId="0" applyFont="1" applyFill="1" applyBorder="1" applyAlignment="1">
      <alignment horizontal="left" vertical="center"/>
    </xf>
    <xf numFmtId="0" fontId="3" fillId="6"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7" fillId="11" borderId="17" xfId="0" applyFont="1" applyFill="1" applyBorder="1" applyAlignment="1">
      <alignment horizontal="center" vertical="center" wrapText="1"/>
    </xf>
    <xf numFmtId="0" fontId="32" fillId="11" borderId="17" xfId="0" applyFont="1" applyFill="1" applyBorder="1" applyAlignment="1">
      <alignment horizontal="center" vertical="center"/>
    </xf>
    <xf numFmtId="0" fontId="25" fillId="10" borderId="24" xfId="0" applyFont="1" applyFill="1" applyBorder="1" applyAlignment="1">
      <alignment horizontal="left" vertical="center" wrapText="1"/>
    </xf>
    <xf numFmtId="0" fontId="33" fillId="8" borderId="25" xfId="0" applyFont="1" applyFill="1" applyBorder="1" applyAlignment="1">
      <alignment horizontal="center" vertical="center"/>
    </xf>
    <xf numFmtId="0" fontId="14" fillId="4" borderId="9" xfId="0" applyFont="1" applyFill="1" applyBorder="1" applyAlignment="1">
      <alignment horizontal="left" vertical="center"/>
    </xf>
    <xf numFmtId="0" fontId="10" fillId="4" borderId="9" xfId="0" applyFont="1" applyFill="1" applyBorder="1" applyAlignment="1">
      <alignment horizontal="center" vertical="center"/>
    </xf>
    <xf numFmtId="0" fontId="34" fillId="11" borderId="17" xfId="0" applyFont="1" applyFill="1" applyBorder="1" applyAlignment="1">
      <alignment horizontal="center" vertical="center"/>
    </xf>
    <xf numFmtId="0" fontId="10" fillId="7" borderId="9" xfId="0" applyFont="1" applyFill="1" applyBorder="1" applyAlignment="1">
      <alignment horizontal="center" vertical="center"/>
    </xf>
    <xf numFmtId="0" fontId="14" fillId="7" borderId="9" xfId="0" applyFont="1" applyFill="1" applyBorder="1" applyAlignment="1">
      <alignment horizontal="left" vertical="center"/>
    </xf>
    <xf numFmtId="0" fontId="5" fillId="2" borderId="9" xfId="0" applyFont="1" applyFill="1" applyBorder="1" applyAlignment="1">
      <alignment horizontal="center" vertical="center"/>
    </xf>
    <xf numFmtId="0" fontId="35" fillId="5" borderId="9"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4" borderId="10" xfId="0" applyFont="1" applyFill="1" applyBorder="1" applyAlignment="1">
      <alignment horizontal="left" vertical="center"/>
    </xf>
    <xf numFmtId="0" fontId="2" fillId="0" borderId="11" xfId="0" applyFont="1" applyBorder="1"/>
    <xf numFmtId="0" fontId="2" fillId="0" borderId="12" xfId="0" applyFont="1" applyBorder="1"/>
    <xf numFmtId="0" fontId="5" fillId="2" borderId="13" xfId="0" applyFont="1" applyFill="1" applyBorder="1" applyAlignment="1">
      <alignment horizontal="left" vertical="center" wrapText="1"/>
    </xf>
    <xf numFmtId="0" fontId="2" fillId="0" borderId="14" xfId="0" applyFont="1" applyBorder="1"/>
    <xf numFmtId="0" fontId="2" fillId="0" borderId="15" xfId="0" applyFont="1" applyBorder="1"/>
    <xf numFmtId="0" fontId="7" fillId="7" borderId="10" xfId="0" applyFont="1" applyFill="1" applyBorder="1" applyAlignment="1">
      <alignment horizontal="left" vertical="center"/>
    </xf>
    <xf numFmtId="0" fontId="7" fillId="4" borderId="10" xfId="0" applyFont="1" applyFill="1" applyBorder="1" applyAlignment="1">
      <alignment horizontal="left" vertical="center"/>
    </xf>
    <xf numFmtId="0" fontId="4" fillId="4" borderId="13" xfId="0" applyFont="1" applyFill="1" applyBorder="1" applyAlignment="1">
      <alignment horizontal="left" vertical="center" wrapText="1"/>
    </xf>
    <xf numFmtId="0" fontId="6" fillId="3" borderId="13" xfId="0" applyFont="1" applyFill="1" applyBorder="1" applyAlignment="1">
      <alignment horizontal="center" vertical="center" wrapText="1"/>
    </xf>
    <xf numFmtId="0" fontId="3" fillId="6" borderId="10" xfId="0" applyFont="1" applyFill="1" applyBorder="1" applyAlignment="1">
      <alignment horizontal="center" vertical="center"/>
    </xf>
    <xf numFmtId="0" fontId="4" fillId="7" borderId="10" xfId="0" applyFont="1" applyFill="1" applyBorder="1" applyAlignment="1">
      <alignment horizontal="left" vertical="center"/>
    </xf>
    <xf numFmtId="0" fontId="4" fillId="8" borderId="10" xfId="0" applyFont="1" applyFill="1" applyBorder="1" applyAlignment="1">
      <alignment horizontal="left" vertical="center"/>
    </xf>
    <xf numFmtId="0" fontId="10" fillId="5" borderId="13" xfId="0" applyFont="1" applyFill="1" applyBorder="1" applyAlignment="1">
      <alignment horizontal="center" vertical="center" wrapText="1"/>
    </xf>
    <xf numFmtId="0" fontId="13" fillId="4" borderId="10" xfId="0" applyFont="1" applyFill="1" applyBorder="1" applyAlignment="1">
      <alignment horizontal="left" vertical="center"/>
    </xf>
    <xf numFmtId="0" fontId="10" fillId="4" borderId="10" xfId="0" applyFont="1" applyFill="1" applyBorder="1" applyAlignment="1">
      <alignment horizontal="center" vertical="center"/>
    </xf>
    <xf numFmtId="0" fontId="21" fillId="4" borderId="10" xfId="0" applyFont="1" applyFill="1" applyBorder="1" applyAlignment="1">
      <alignment horizontal="center" vertical="center"/>
    </xf>
    <xf numFmtId="0" fontId="14" fillId="4" borderId="10" xfId="0" applyFont="1" applyFill="1" applyBorder="1" applyAlignment="1">
      <alignment horizontal="left" vertical="center"/>
    </xf>
    <xf numFmtId="0" fontId="10" fillId="7" borderId="10" xfId="0" applyFont="1" applyFill="1" applyBorder="1" applyAlignment="1">
      <alignment horizontal="center" vertical="center"/>
    </xf>
    <xf numFmtId="0" fontId="21" fillId="7" borderId="10" xfId="0" applyFont="1" applyFill="1" applyBorder="1" applyAlignment="1">
      <alignment horizontal="center" vertical="center"/>
    </xf>
    <xf numFmtId="0" fontId="14" fillId="7" borderId="10" xfId="0" applyFont="1" applyFill="1" applyBorder="1" applyAlignment="1">
      <alignment horizontal="left" vertical="center"/>
    </xf>
    <xf numFmtId="0" fontId="13" fillId="7" borderId="10" xfId="0" applyFont="1" applyFill="1" applyBorder="1" applyAlignment="1">
      <alignment horizontal="left" vertical="center"/>
    </xf>
    <xf numFmtId="0" fontId="22" fillId="10" borderId="16"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1" fillId="2" borderId="13" xfId="0" applyFont="1" applyFill="1" applyBorder="1" applyAlignment="1">
      <alignment horizontal="center" vertical="center"/>
    </xf>
    <xf numFmtId="0" fontId="12" fillId="3" borderId="13" xfId="0" applyFont="1" applyFill="1" applyBorder="1" applyAlignment="1">
      <alignment horizontal="center" vertical="center"/>
    </xf>
    <xf numFmtId="0" fontId="6" fillId="2" borderId="13" xfId="0" applyFont="1" applyFill="1" applyBorder="1" applyAlignment="1">
      <alignment horizontal="left" vertical="center" wrapText="1"/>
    </xf>
    <xf numFmtId="0" fontId="3" fillId="3" borderId="10" xfId="0" applyFont="1" applyFill="1" applyBorder="1" applyAlignment="1">
      <alignment horizontal="center" vertical="center"/>
    </xf>
    <xf numFmtId="0" fontId="14" fillId="7" borderId="10" xfId="0" applyFont="1" applyFill="1" applyBorder="1" applyAlignment="1">
      <alignment horizontal="left" vertical="center" wrapText="1"/>
    </xf>
    <xf numFmtId="0" fontId="23" fillId="8" borderId="13"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25" fillId="10" borderId="18" xfId="0" applyFont="1" applyFill="1" applyBorder="1" applyAlignment="1">
      <alignment horizontal="left" vertical="center" wrapText="1"/>
    </xf>
    <xf numFmtId="0" fontId="2" fillId="0" borderId="19" xfId="0" applyFont="1" applyBorder="1"/>
    <xf numFmtId="0" fontId="27" fillId="11" borderId="20" xfId="0" applyFont="1" applyFill="1" applyBorder="1" applyAlignment="1">
      <alignment horizontal="left" vertical="center"/>
    </xf>
    <xf numFmtId="0" fontId="2" fillId="0" borderId="21" xfId="0" applyFont="1" applyBorder="1"/>
    <xf numFmtId="0" fontId="26" fillId="8" borderId="13" xfId="0" applyFont="1" applyFill="1" applyBorder="1" applyAlignment="1">
      <alignment horizontal="left" vertical="center" wrapText="1"/>
    </xf>
    <xf numFmtId="0" fontId="2" fillId="0" borderId="22" xfId="0" applyFont="1" applyBorder="1"/>
    <xf numFmtId="0" fontId="24" fillId="11" borderId="20" xfId="0" applyFont="1" applyFill="1" applyBorder="1" applyAlignment="1">
      <alignment horizontal="center" vertical="center"/>
    </xf>
    <xf numFmtId="0" fontId="7" fillId="8" borderId="13" xfId="0" applyFont="1" applyFill="1" applyBorder="1" applyAlignment="1">
      <alignment horizontal="left" vertical="center" wrapText="1"/>
    </xf>
    <xf numFmtId="0" fontId="28" fillId="10" borderId="23" xfId="0" applyFont="1" applyFill="1" applyBorder="1" applyAlignment="1">
      <alignment horizontal="left" vertical="center" wrapText="1"/>
    </xf>
    <xf numFmtId="0" fontId="11" fillId="12" borderId="13" xfId="0" applyFont="1" applyFill="1" applyBorder="1" applyAlignment="1">
      <alignment horizontal="center" vertical="center"/>
    </xf>
    <xf numFmtId="0" fontId="29" fillId="13" borderId="13" xfId="0" applyFont="1" applyFill="1" applyBorder="1" applyAlignment="1">
      <alignment horizontal="left" vertical="center" wrapText="1"/>
    </xf>
    <xf numFmtId="0" fontId="3" fillId="6" borderId="10" xfId="0" applyFont="1" applyFill="1" applyBorder="1" applyAlignment="1">
      <alignment horizontal="center" vertical="center" wrapText="1"/>
    </xf>
    <xf numFmtId="0" fontId="30" fillId="13" borderId="10" xfId="0" applyFont="1" applyFill="1" applyBorder="1" applyAlignment="1">
      <alignment horizontal="left" vertical="center"/>
    </xf>
    <xf numFmtId="0" fontId="31" fillId="13" borderId="10" xfId="0" applyFont="1" applyFill="1" applyBorder="1" applyAlignment="1">
      <alignment horizontal="left" vertical="center" wrapText="1"/>
    </xf>
    <xf numFmtId="0" fontId="30" fillId="7" borderId="10" xfId="0" applyFont="1" applyFill="1" applyBorder="1" applyAlignment="1">
      <alignment horizontal="left" vertical="center"/>
    </xf>
    <xf numFmtId="0" fontId="31" fillId="7" borderId="10" xfId="0" applyFont="1" applyFill="1" applyBorder="1" applyAlignment="1">
      <alignment horizontal="left" vertical="center" wrapText="1"/>
    </xf>
    <xf numFmtId="0" fontId="31" fillId="13" borderId="13" xfId="0" applyFont="1" applyFill="1" applyBorder="1" applyAlignment="1">
      <alignment horizontal="left" vertical="center" wrapText="1"/>
    </xf>
    <xf numFmtId="0" fontId="28" fillId="10" borderId="26" xfId="0" applyFont="1" applyFill="1" applyBorder="1" applyAlignment="1">
      <alignment horizontal="left" vertical="top" wrapText="1"/>
    </xf>
    <xf numFmtId="0" fontId="6" fillId="12" borderId="13" xfId="0" applyFont="1" applyFill="1" applyBorder="1" applyAlignment="1">
      <alignment horizontal="left" vertical="center" wrapText="1"/>
    </xf>
    <xf numFmtId="0" fontId="28" fillId="10" borderId="23" xfId="0" applyFont="1" applyFill="1" applyBorder="1" applyAlignment="1">
      <alignment horizontal="left" vertical="top" wrapText="1"/>
    </xf>
    <xf numFmtId="0" fontId="24" fillId="11" borderId="20" xfId="0" applyFont="1" applyFill="1" applyBorder="1" applyAlignment="1">
      <alignment horizontal="left" vertical="center"/>
    </xf>
    <xf numFmtId="0" fontId="2" fillId="0" borderId="27" xfId="0" applyFont="1" applyBorder="1"/>
    <xf numFmtId="0" fontId="6"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999"/>
  <sheetViews>
    <sheetView showGridLines="0" tabSelected="1" workbookViewId="0">
      <selection activeCell="B19" sqref="B19:C19"/>
    </sheetView>
  </sheetViews>
  <sheetFormatPr baseColWidth="10" defaultColWidth="14.5" defaultRowHeight="15" customHeight="1" x14ac:dyDescent="0.2"/>
  <cols>
    <col min="1" max="1" width="2" customWidth="1"/>
    <col min="2" max="2" width="22" customWidth="1"/>
    <col min="3" max="8" width="18" customWidth="1"/>
    <col min="9" max="26" width="8.6640625" customWidth="1"/>
  </cols>
  <sheetData>
    <row r="1" spans="2:8" ht="19.5" customHeight="1" x14ac:dyDescent="0.2">
      <c r="B1" s="50" t="s">
        <v>0</v>
      </c>
      <c r="C1" s="51"/>
      <c r="D1" s="51"/>
      <c r="E1" s="51"/>
      <c r="F1" s="51"/>
      <c r="G1" s="51"/>
      <c r="H1" s="52"/>
    </row>
    <row r="2" spans="2:8" ht="19.5" customHeight="1" x14ac:dyDescent="0.2">
      <c r="B2" s="53"/>
      <c r="C2" s="54"/>
      <c r="D2" s="54"/>
      <c r="E2" s="54"/>
      <c r="F2" s="54"/>
      <c r="G2" s="54"/>
      <c r="H2" s="55"/>
    </row>
    <row r="3" spans="2:8" ht="19.5" customHeight="1" x14ac:dyDescent="0.2">
      <c r="B3" s="53"/>
      <c r="C3" s="54"/>
      <c r="D3" s="54"/>
      <c r="E3" s="54"/>
      <c r="F3" s="54"/>
      <c r="G3" s="54"/>
      <c r="H3" s="55"/>
    </row>
    <row r="4" spans="2:8" ht="19.5" customHeight="1" x14ac:dyDescent="0.2">
      <c r="B4" s="56"/>
      <c r="C4" s="57"/>
      <c r="D4" s="57"/>
      <c r="E4" s="57"/>
      <c r="F4" s="57"/>
      <c r="G4" s="57"/>
      <c r="H4" s="58"/>
    </row>
    <row r="5" spans="2:8" ht="12" customHeight="1" x14ac:dyDescent="0.2"/>
    <row r="6" spans="2:8" ht="21.75" customHeight="1" x14ac:dyDescent="0.2">
      <c r="B6" s="1" t="s">
        <v>1</v>
      </c>
      <c r="C6" s="59" t="s">
        <v>2</v>
      </c>
      <c r="D6" s="60"/>
      <c r="E6" s="60"/>
      <c r="F6" s="60"/>
      <c r="G6" s="60"/>
      <c r="H6" s="61"/>
    </row>
    <row r="7" spans="2:8" ht="21.75" customHeight="1" x14ac:dyDescent="0.2">
      <c r="B7" s="1" t="s">
        <v>3</v>
      </c>
      <c r="C7" s="59" t="s">
        <v>4</v>
      </c>
      <c r="D7" s="60"/>
      <c r="E7" s="60"/>
      <c r="F7" s="60"/>
      <c r="G7" s="60"/>
      <c r="H7" s="61"/>
    </row>
    <row r="8" spans="2:8" ht="21.75" customHeight="1" x14ac:dyDescent="0.2">
      <c r="B8" s="2" t="s">
        <v>5</v>
      </c>
      <c r="C8" s="59" t="s">
        <v>6</v>
      </c>
      <c r="D8" s="60"/>
      <c r="E8" s="60"/>
      <c r="F8" s="60"/>
      <c r="G8" s="60"/>
      <c r="H8" s="61"/>
    </row>
    <row r="9" spans="2:8" ht="21.75" customHeight="1" x14ac:dyDescent="0.2">
      <c r="B9" s="1" t="s">
        <v>7</v>
      </c>
      <c r="C9" s="59" t="s">
        <v>8</v>
      </c>
      <c r="D9" s="60"/>
      <c r="E9" s="60"/>
      <c r="F9" s="60"/>
      <c r="G9" s="60"/>
      <c r="H9" s="61"/>
    </row>
    <row r="10" spans="2:8" ht="13.5" customHeight="1" x14ac:dyDescent="0.2"/>
    <row r="11" spans="2:8" ht="21.75" customHeight="1" x14ac:dyDescent="0.2">
      <c r="B11" s="62" t="s">
        <v>9</v>
      </c>
      <c r="C11" s="63"/>
      <c r="D11" s="63"/>
      <c r="E11" s="63"/>
      <c r="F11" s="63"/>
      <c r="G11" s="63"/>
      <c r="H11" s="64"/>
    </row>
    <row r="12" spans="2:8" ht="60" customHeight="1" x14ac:dyDescent="0.2">
      <c r="B12" s="67" t="s">
        <v>10</v>
      </c>
      <c r="C12" s="63"/>
      <c r="D12" s="63"/>
      <c r="E12" s="63"/>
      <c r="F12" s="63"/>
      <c r="G12" s="63"/>
      <c r="H12" s="64"/>
    </row>
    <row r="13" spans="2:8" ht="13.5" customHeight="1" x14ac:dyDescent="0.2"/>
    <row r="14" spans="2:8" ht="21.75" customHeight="1" x14ac:dyDescent="0.2">
      <c r="B14" s="68" t="s">
        <v>11</v>
      </c>
      <c r="C14" s="63"/>
      <c r="D14" s="63"/>
      <c r="E14" s="63"/>
      <c r="F14" s="63"/>
      <c r="G14" s="63"/>
      <c r="H14" s="64"/>
    </row>
    <row r="15" spans="2:8" ht="19.5" customHeight="1" x14ac:dyDescent="0.2">
      <c r="B15" s="69" t="s">
        <v>12</v>
      </c>
      <c r="C15" s="61"/>
      <c r="D15" s="69" t="s">
        <v>13</v>
      </c>
      <c r="E15" s="60"/>
      <c r="F15" s="60"/>
      <c r="G15" s="61"/>
      <c r="H15" s="3" t="s">
        <v>14</v>
      </c>
    </row>
    <row r="16" spans="2:8" ht="19.5" customHeight="1" x14ac:dyDescent="0.2">
      <c r="B16" s="66" t="s">
        <v>15</v>
      </c>
      <c r="C16" s="61"/>
      <c r="D16" s="59" t="s">
        <v>16</v>
      </c>
      <c r="E16" s="60"/>
      <c r="F16" s="60"/>
      <c r="G16" s="61"/>
      <c r="H16" s="4" t="s">
        <v>17</v>
      </c>
    </row>
    <row r="17" spans="2:8" ht="19.5" customHeight="1" x14ac:dyDescent="0.2">
      <c r="B17" s="65" t="s">
        <v>18</v>
      </c>
      <c r="C17" s="61"/>
      <c r="D17" s="70" t="s">
        <v>19</v>
      </c>
      <c r="E17" s="60"/>
      <c r="F17" s="60"/>
      <c r="G17" s="61"/>
      <c r="H17" s="5" t="s">
        <v>20</v>
      </c>
    </row>
    <row r="18" spans="2:8" ht="19.5" customHeight="1" x14ac:dyDescent="0.2">
      <c r="B18" s="66" t="s">
        <v>296</v>
      </c>
      <c r="C18" s="61"/>
      <c r="D18" s="59" t="s">
        <v>21</v>
      </c>
      <c r="E18" s="60"/>
      <c r="F18" s="60"/>
      <c r="G18" s="61"/>
      <c r="H18" s="6" t="s">
        <v>22</v>
      </c>
    </row>
    <row r="19" spans="2:8" ht="19.5" customHeight="1" x14ac:dyDescent="0.2">
      <c r="B19" s="65" t="s">
        <v>23</v>
      </c>
      <c r="C19" s="61"/>
      <c r="D19" s="70" t="s">
        <v>24</v>
      </c>
      <c r="E19" s="60"/>
      <c r="F19" s="60"/>
      <c r="G19" s="61"/>
      <c r="H19" s="7" t="s">
        <v>25</v>
      </c>
    </row>
    <row r="20" spans="2:8" ht="19.5" customHeight="1" x14ac:dyDescent="0.2">
      <c r="B20" s="66" t="s">
        <v>26</v>
      </c>
      <c r="C20" s="61"/>
      <c r="D20" s="59" t="s">
        <v>27</v>
      </c>
      <c r="E20" s="60"/>
      <c r="F20" s="60"/>
      <c r="G20" s="61"/>
      <c r="H20" s="6" t="s">
        <v>25</v>
      </c>
    </row>
    <row r="21" spans="2:8" ht="19.5" customHeight="1" x14ac:dyDescent="0.2">
      <c r="B21" s="65" t="s">
        <v>28</v>
      </c>
      <c r="C21" s="61"/>
      <c r="D21" s="70" t="s">
        <v>29</v>
      </c>
      <c r="E21" s="60"/>
      <c r="F21" s="60"/>
      <c r="G21" s="61"/>
      <c r="H21" s="7" t="s">
        <v>30</v>
      </c>
    </row>
    <row r="22" spans="2:8" ht="19.5" customHeight="1" x14ac:dyDescent="0.2">
      <c r="B22" s="66" t="s">
        <v>31</v>
      </c>
      <c r="C22" s="61"/>
      <c r="D22" s="59" t="s">
        <v>32</v>
      </c>
      <c r="E22" s="60"/>
      <c r="F22" s="60"/>
      <c r="G22" s="61"/>
      <c r="H22" s="6" t="s">
        <v>33</v>
      </c>
    </row>
    <row r="23" spans="2:8" ht="13.5" customHeight="1" x14ac:dyDescent="0.2"/>
    <row r="24" spans="2:8" ht="21.75" customHeight="1" x14ac:dyDescent="0.2">
      <c r="B24" s="72" t="s">
        <v>34</v>
      </c>
      <c r="C24" s="63"/>
      <c r="D24" s="63"/>
      <c r="E24" s="63"/>
      <c r="F24" s="63"/>
      <c r="G24" s="63"/>
      <c r="H24" s="64"/>
    </row>
    <row r="25" spans="2:8" ht="19.5" customHeight="1" x14ac:dyDescent="0.2">
      <c r="B25" s="71" t="s">
        <v>35</v>
      </c>
      <c r="C25" s="60"/>
      <c r="D25" s="60"/>
      <c r="E25" s="60"/>
      <c r="F25" s="60"/>
      <c r="G25" s="60"/>
      <c r="H25" s="61"/>
    </row>
    <row r="26" spans="2:8" ht="19.5" customHeight="1" x14ac:dyDescent="0.2">
      <c r="B26" s="70" t="s">
        <v>36</v>
      </c>
      <c r="C26" s="60"/>
      <c r="D26" s="60"/>
      <c r="E26" s="60"/>
      <c r="F26" s="60"/>
      <c r="G26" s="60"/>
      <c r="H26" s="61"/>
    </row>
    <row r="27" spans="2:8" ht="19.5" customHeight="1" x14ac:dyDescent="0.2">
      <c r="B27" s="71" t="s">
        <v>37</v>
      </c>
      <c r="C27" s="60"/>
      <c r="D27" s="60"/>
      <c r="E27" s="60"/>
      <c r="F27" s="60"/>
      <c r="G27" s="60"/>
      <c r="H27" s="61"/>
    </row>
    <row r="28" spans="2:8" ht="19.5" customHeight="1" x14ac:dyDescent="0.2">
      <c r="B28" s="70" t="s">
        <v>38</v>
      </c>
      <c r="C28" s="60"/>
      <c r="D28" s="60"/>
      <c r="E28" s="60"/>
      <c r="F28" s="60"/>
      <c r="G28" s="60"/>
      <c r="H28" s="61"/>
    </row>
    <row r="29" spans="2:8" ht="19.5" customHeight="1" x14ac:dyDescent="0.2">
      <c r="B29" s="71" t="s">
        <v>39</v>
      </c>
      <c r="C29" s="60"/>
      <c r="D29" s="60"/>
      <c r="E29" s="60"/>
      <c r="F29" s="60"/>
      <c r="G29" s="60"/>
      <c r="H29" s="61"/>
    </row>
    <row r="30" spans="2:8" ht="19.5" customHeight="1" x14ac:dyDescent="0.2">
      <c r="B30" s="70" t="s">
        <v>40</v>
      </c>
      <c r="C30" s="60"/>
      <c r="D30" s="60"/>
      <c r="E30" s="60"/>
      <c r="F30" s="60"/>
      <c r="G30" s="60"/>
      <c r="H30" s="61"/>
    </row>
    <row r="31" spans="2:8" ht="15.75" customHeight="1" x14ac:dyDescent="0.2"/>
    <row r="32" spans="2: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31">
    <mergeCell ref="B24:H24"/>
    <mergeCell ref="B25:H25"/>
    <mergeCell ref="B26:H26"/>
    <mergeCell ref="B27:H27"/>
    <mergeCell ref="B28:H28"/>
    <mergeCell ref="B29:H29"/>
    <mergeCell ref="B30:H30"/>
    <mergeCell ref="B21:C21"/>
    <mergeCell ref="B22:C22"/>
    <mergeCell ref="B12:H12"/>
    <mergeCell ref="B14:H14"/>
    <mergeCell ref="B15:C15"/>
    <mergeCell ref="D15:G15"/>
    <mergeCell ref="B16:C16"/>
    <mergeCell ref="D16:G16"/>
    <mergeCell ref="D17:G17"/>
    <mergeCell ref="D18:G18"/>
    <mergeCell ref="D19:G19"/>
    <mergeCell ref="D20:G20"/>
    <mergeCell ref="D21:G21"/>
    <mergeCell ref="D22:G22"/>
    <mergeCell ref="B11:H11"/>
    <mergeCell ref="B17:C17"/>
    <mergeCell ref="B18:C18"/>
    <mergeCell ref="B19:C19"/>
    <mergeCell ref="B20:C20"/>
    <mergeCell ref="B1:H4"/>
    <mergeCell ref="C6:H6"/>
    <mergeCell ref="C7:H7"/>
    <mergeCell ref="C8:H8"/>
    <mergeCell ref="C9:H9"/>
  </mergeCells>
  <pageMargins left="0.75" right="0.75" top="1" bottom="1"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000"/>
  <sheetViews>
    <sheetView showGridLines="0" topLeftCell="A4" workbookViewId="0"/>
  </sheetViews>
  <sheetFormatPr baseColWidth="10" defaultColWidth="14.5" defaultRowHeight="15" customHeight="1" x14ac:dyDescent="0.2"/>
  <cols>
    <col min="1" max="1" width="2" customWidth="1"/>
    <col min="2" max="2" width="19.6640625" customWidth="1"/>
    <col min="3" max="3" width="32.5" customWidth="1"/>
    <col min="4" max="9" width="20" customWidth="1"/>
    <col min="10" max="10" width="18" customWidth="1"/>
    <col min="11" max="26" width="8.6640625" customWidth="1"/>
  </cols>
  <sheetData>
    <row r="1" spans="2:10" ht="13.5" customHeight="1" x14ac:dyDescent="0.2"/>
    <row r="2" spans="2:10" ht="36" customHeight="1" x14ac:dyDescent="0.2">
      <c r="B2" s="83" t="s">
        <v>41</v>
      </c>
      <c r="C2" s="63"/>
      <c r="D2" s="63"/>
      <c r="E2" s="63"/>
      <c r="F2" s="63"/>
      <c r="G2" s="63"/>
      <c r="H2" s="63"/>
      <c r="I2" s="64"/>
    </row>
    <row r="3" spans="2:10" ht="21.75" customHeight="1" x14ac:dyDescent="0.2">
      <c r="B3" s="84" t="s">
        <v>42</v>
      </c>
      <c r="C3" s="63"/>
      <c r="D3" s="63"/>
      <c r="E3" s="63"/>
      <c r="F3" s="63"/>
      <c r="G3" s="63"/>
      <c r="H3" s="63"/>
      <c r="I3" s="64"/>
    </row>
    <row r="5" spans="2:10" ht="21.75" customHeight="1" x14ac:dyDescent="0.2">
      <c r="B5" s="85" t="s">
        <v>43</v>
      </c>
      <c r="C5" s="63"/>
      <c r="D5" s="63"/>
      <c r="E5" s="63"/>
      <c r="F5" s="63"/>
      <c r="G5" s="63"/>
      <c r="H5" s="63"/>
      <c r="I5" s="64"/>
    </row>
    <row r="6" spans="2:10" ht="19.5" customHeight="1" x14ac:dyDescent="0.2">
      <c r="B6" s="86" t="s">
        <v>44</v>
      </c>
      <c r="C6" s="60"/>
      <c r="D6" s="61"/>
      <c r="E6" s="86" t="s">
        <v>45</v>
      </c>
      <c r="F6" s="61"/>
      <c r="G6" s="86" t="s">
        <v>46</v>
      </c>
      <c r="H6" s="60"/>
      <c r="I6" s="61"/>
    </row>
    <row r="7" spans="2:10" ht="19.5" customHeight="1" x14ac:dyDescent="0.2">
      <c r="B7" s="73" t="s">
        <v>47</v>
      </c>
      <c r="C7" s="60"/>
      <c r="D7" s="61"/>
      <c r="E7" s="74">
        <v>1600</v>
      </c>
      <c r="F7" s="61"/>
      <c r="G7" s="82" t="s">
        <v>48</v>
      </c>
      <c r="H7" s="60"/>
      <c r="I7" s="61"/>
    </row>
    <row r="8" spans="2:10" ht="19.5" customHeight="1" x14ac:dyDescent="0.2">
      <c r="B8" s="80" t="s">
        <v>49</v>
      </c>
      <c r="C8" s="60"/>
      <c r="D8" s="61"/>
      <c r="E8" s="77">
        <v>1380</v>
      </c>
      <c r="F8" s="61"/>
      <c r="G8" s="87" t="s">
        <v>50</v>
      </c>
      <c r="H8" s="60"/>
      <c r="I8" s="61"/>
    </row>
    <row r="9" spans="2:10" ht="19.5" customHeight="1" x14ac:dyDescent="0.2">
      <c r="B9" s="73" t="s">
        <v>51</v>
      </c>
      <c r="C9" s="60"/>
      <c r="D9" s="61"/>
      <c r="E9" s="74">
        <v>1190</v>
      </c>
      <c r="F9" s="61"/>
      <c r="G9" s="82" t="s">
        <v>52</v>
      </c>
      <c r="H9" s="60"/>
      <c r="I9" s="61"/>
    </row>
    <row r="10" spans="2:10" ht="19.5" customHeight="1" x14ac:dyDescent="0.2">
      <c r="B10" s="80" t="s">
        <v>53</v>
      </c>
      <c r="C10" s="60"/>
      <c r="D10" s="61"/>
      <c r="E10" s="77">
        <v>1500</v>
      </c>
      <c r="F10" s="61"/>
      <c r="G10" s="87" t="s">
        <v>54</v>
      </c>
      <c r="H10" s="60"/>
      <c r="I10" s="61"/>
    </row>
    <row r="12" spans="2:10" ht="13.5" customHeight="1" x14ac:dyDescent="0.2"/>
    <row r="13" spans="2:10" ht="21.75" customHeight="1" x14ac:dyDescent="0.2">
      <c r="B13" s="85" t="s">
        <v>55</v>
      </c>
      <c r="C13" s="63"/>
      <c r="D13" s="63"/>
      <c r="E13" s="63"/>
      <c r="F13" s="63"/>
      <c r="G13" s="63"/>
      <c r="H13" s="63"/>
      <c r="I13" s="64"/>
    </row>
    <row r="14" spans="2:10" ht="36" customHeight="1" x14ac:dyDescent="0.2">
      <c r="B14" s="8" t="s">
        <v>56</v>
      </c>
      <c r="C14" s="8" t="s">
        <v>57</v>
      </c>
      <c r="D14" s="8" t="s">
        <v>58</v>
      </c>
      <c r="E14" s="8" t="s">
        <v>59</v>
      </c>
      <c r="F14" s="8" t="s">
        <v>60</v>
      </c>
      <c r="G14" s="8" t="s">
        <v>61</v>
      </c>
      <c r="H14" s="8" t="s">
        <v>62</v>
      </c>
      <c r="I14" s="8" t="s">
        <v>63</v>
      </c>
    </row>
    <row r="15" spans="2:10" ht="21.75" customHeight="1" x14ac:dyDescent="0.2">
      <c r="B15" s="9" t="s">
        <v>64</v>
      </c>
      <c r="C15" s="10" t="s">
        <v>65</v>
      </c>
      <c r="D15" s="11">
        <v>85</v>
      </c>
      <c r="E15" s="11">
        <v>78</v>
      </c>
      <c r="F15" s="11">
        <v>74</v>
      </c>
      <c r="G15" s="11">
        <v>8</v>
      </c>
      <c r="H15" s="11">
        <v>3</v>
      </c>
      <c r="I15" s="11">
        <v>2</v>
      </c>
      <c r="J15" s="12"/>
    </row>
    <row r="16" spans="2:10" ht="21.75" customHeight="1" x14ac:dyDescent="0.2">
      <c r="B16" s="13" t="s">
        <v>66</v>
      </c>
      <c r="C16" s="14" t="s">
        <v>67</v>
      </c>
      <c r="D16" s="15">
        <v>60</v>
      </c>
      <c r="E16" s="15">
        <v>52</v>
      </c>
      <c r="F16" s="16">
        <v>48</v>
      </c>
      <c r="G16" s="15">
        <v>6</v>
      </c>
      <c r="H16" s="15">
        <v>7</v>
      </c>
      <c r="I16" s="15">
        <v>5.5</v>
      </c>
      <c r="J16" s="12" t="s">
        <v>68</v>
      </c>
    </row>
    <row r="17" spans="2:10" ht="21.75" customHeight="1" x14ac:dyDescent="0.2">
      <c r="B17" s="9" t="s">
        <v>69</v>
      </c>
      <c r="C17" s="10" t="s">
        <v>70</v>
      </c>
      <c r="D17" s="11">
        <v>78</v>
      </c>
      <c r="E17" s="11">
        <v>72</v>
      </c>
      <c r="F17" s="11">
        <v>68</v>
      </c>
      <c r="G17" s="11">
        <v>4</v>
      </c>
      <c r="H17" s="11">
        <v>5</v>
      </c>
      <c r="I17" s="11">
        <v>3</v>
      </c>
      <c r="J17" s="12"/>
    </row>
    <row r="18" spans="2:10" ht="21.75" customHeight="1" x14ac:dyDescent="0.2">
      <c r="B18" s="17" t="s">
        <v>71</v>
      </c>
      <c r="C18" s="18" t="s">
        <v>72</v>
      </c>
      <c r="D18" s="19">
        <v>70</v>
      </c>
      <c r="E18" s="19">
        <v>65</v>
      </c>
      <c r="F18" s="19">
        <v>61</v>
      </c>
      <c r="G18" s="19">
        <v>5</v>
      </c>
      <c r="H18" s="19">
        <v>4</v>
      </c>
      <c r="I18" s="19">
        <v>2.5</v>
      </c>
      <c r="J18" s="12"/>
    </row>
    <row r="19" spans="2:10" ht="21.75" customHeight="1" x14ac:dyDescent="0.2">
      <c r="B19" s="9" t="s">
        <v>73</v>
      </c>
      <c r="C19" s="10" t="s">
        <v>74</v>
      </c>
      <c r="D19" s="11">
        <v>90</v>
      </c>
      <c r="E19" s="11">
        <v>85</v>
      </c>
      <c r="F19" s="11">
        <v>80</v>
      </c>
      <c r="G19" s="11">
        <v>7</v>
      </c>
      <c r="H19" s="11">
        <v>2</v>
      </c>
      <c r="I19" s="11">
        <v>1.5</v>
      </c>
      <c r="J19" s="12"/>
    </row>
    <row r="21" spans="2:10" ht="13.5" customHeight="1" x14ac:dyDescent="0.2"/>
    <row r="22" spans="2:10" ht="21.75" customHeight="1" x14ac:dyDescent="0.2">
      <c r="B22" s="85" t="s">
        <v>75</v>
      </c>
      <c r="C22" s="63"/>
      <c r="D22" s="63"/>
      <c r="E22" s="63"/>
      <c r="F22" s="63"/>
      <c r="G22" s="63"/>
      <c r="H22" s="63"/>
      <c r="I22" s="64"/>
    </row>
    <row r="23" spans="2:10" ht="19.5" customHeight="1" x14ac:dyDescent="0.2">
      <c r="B23" s="8" t="s">
        <v>76</v>
      </c>
      <c r="C23" s="8" t="s">
        <v>77</v>
      </c>
      <c r="D23" s="8" t="s">
        <v>78</v>
      </c>
      <c r="E23" s="8" t="s">
        <v>79</v>
      </c>
      <c r="F23" s="8" t="s">
        <v>80</v>
      </c>
      <c r="G23" s="8" t="s">
        <v>81</v>
      </c>
      <c r="H23" s="8" t="s">
        <v>82</v>
      </c>
      <c r="I23" s="8" t="s">
        <v>83</v>
      </c>
      <c r="J23" s="20" t="s">
        <v>84</v>
      </c>
    </row>
    <row r="24" spans="2:10" ht="18" customHeight="1" x14ac:dyDescent="0.2">
      <c r="B24" s="11">
        <v>1</v>
      </c>
      <c r="C24" s="11" t="s">
        <v>85</v>
      </c>
      <c r="D24" s="11">
        <v>1180</v>
      </c>
      <c r="E24" s="11">
        <v>1195</v>
      </c>
      <c r="F24" s="11">
        <v>1170</v>
      </c>
      <c r="G24" s="11">
        <v>1185</v>
      </c>
      <c r="H24" s="11">
        <v>1200</v>
      </c>
      <c r="I24" s="11">
        <v>980</v>
      </c>
      <c r="J24" s="21">
        <f t="shared" ref="J24:J35" si="0">SUM(D24:I24)</f>
        <v>6910</v>
      </c>
    </row>
    <row r="25" spans="2:10" ht="18" customHeight="1" x14ac:dyDescent="0.2">
      <c r="B25" s="19">
        <v>2</v>
      </c>
      <c r="C25" s="19" t="s">
        <v>86</v>
      </c>
      <c r="D25" s="19">
        <v>1185</v>
      </c>
      <c r="E25" s="19">
        <v>1190</v>
      </c>
      <c r="F25" s="19">
        <v>1195</v>
      </c>
      <c r="G25" s="19">
        <v>1180</v>
      </c>
      <c r="H25" s="19">
        <v>1200</v>
      </c>
      <c r="I25" s="19">
        <v>990</v>
      </c>
      <c r="J25" s="21">
        <f t="shared" si="0"/>
        <v>6940</v>
      </c>
    </row>
    <row r="26" spans="2:10" ht="18" customHeight="1" x14ac:dyDescent="0.2">
      <c r="B26" s="11">
        <v>3</v>
      </c>
      <c r="C26" s="11" t="s">
        <v>87</v>
      </c>
      <c r="D26" s="11">
        <v>1160</v>
      </c>
      <c r="E26" s="11">
        <v>1175</v>
      </c>
      <c r="F26" s="11">
        <v>1190</v>
      </c>
      <c r="G26" s="11">
        <v>1185</v>
      </c>
      <c r="H26" s="11">
        <v>1195</v>
      </c>
      <c r="I26" s="11">
        <v>0</v>
      </c>
      <c r="J26" s="21">
        <f t="shared" si="0"/>
        <v>5905</v>
      </c>
    </row>
    <row r="27" spans="2:10" ht="18" customHeight="1" x14ac:dyDescent="0.2">
      <c r="B27" s="19">
        <v>4</v>
      </c>
      <c r="C27" s="19" t="s">
        <v>88</v>
      </c>
      <c r="D27" s="19">
        <v>1195</v>
      </c>
      <c r="E27" s="19">
        <v>1200</v>
      </c>
      <c r="F27" s="19">
        <v>1185</v>
      </c>
      <c r="G27" s="19">
        <v>1190</v>
      </c>
      <c r="H27" s="19">
        <v>1205</v>
      </c>
      <c r="I27" s="19">
        <v>985</v>
      </c>
      <c r="J27" s="21">
        <f t="shared" si="0"/>
        <v>6960</v>
      </c>
    </row>
    <row r="28" spans="2:10" ht="18" customHeight="1" x14ac:dyDescent="0.2">
      <c r="B28" s="11">
        <v>5</v>
      </c>
      <c r="C28" s="11" t="s">
        <v>89</v>
      </c>
      <c r="D28" s="11">
        <v>1185</v>
      </c>
      <c r="E28" s="11">
        <v>1190</v>
      </c>
      <c r="F28" s="11">
        <v>1175</v>
      </c>
      <c r="G28" s="11">
        <v>1195</v>
      </c>
      <c r="H28" s="11">
        <v>1200</v>
      </c>
      <c r="I28" s="11">
        <v>990</v>
      </c>
      <c r="J28" s="21">
        <f t="shared" si="0"/>
        <v>6935</v>
      </c>
    </row>
    <row r="29" spans="2:10" ht="18" customHeight="1" x14ac:dyDescent="0.2">
      <c r="B29" s="19">
        <v>6</v>
      </c>
      <c r="C29" s="19" t="s">
        <v>90</v>
      </c>
      <c r="D29" s="19">
        <v>1150</v>
      </c>
      <c r="E29" s="19">
        <v>1165</v>
      </c>
      <c r="F29" s="19">
        <v>1180</v>
      </c>
      <c r="G29" s="19">
        <v>1170</v>
      </c>
      <c r="H29" s="19">
        <v>1190</v>
      </c>
      <c r="I29" s="19">
        <v>0</v>
      </c>
      <c r="J29" s="21">
        <f t="shared" si="0"/>
        <v>5855</v>
      </c>
    </row>
    <row r="30" spans="2:10" ht="18" customHeight="1" x14ac:dyDescent="0.2">
      <c r="B30" s="11">
        <v>7</v>
      </c>
      <c r="C30" s="11" t="s">
        <v>91</v>
      </c>
      <c r="D30" s="11">
        <v>1190</v>
      </c>
      <c r="E30" s="11">
        <v>1195</v>
      </c>
      <c r="F30" s="11">
        <v>1200</v>
      </c>
      <c r="G30" s="11">
        <v>1185</v>
      </c>
      <c r="H30" s="11">
        <v>1195</v>
      </c>
      <c r="I30" s="11">
        <v>1000</v>
      </c>
      <c r="J30" s="21">
        <f t="shared" si="0"/>
        <v>6965</v>
      </c>
    </row>
    <row r="31" spans="2:10" ht="18" customHeight="1" x14ac:dyDescent="0.2">
      <c r="B31" s="19">
        <v>8</v>
      </c>
      <c r="C31" s="19" t="s">
        <v>92</v>
      </c>
      <c r="D31" s="19">
        <v>1195</v>
      </c>
      <c r="E31" s="19">
        <v>1200</v>
      </c>
      <c r="F31" s="19">
        <v>1190</v>
      </c>
      <c r="G31" s="19">
        <v>1195</v>
      </c>
      <c r="H31" s="19">
        <v>1200</v>
      </c>
      <c r="I31" s="19">
        <v>985</v>
      </c>
      <c r="J31" s="21">
        <f t="shared" si="0"/>
        <v>6965</v>
      </c>
    </row>
    <row r="32" spans="2:10" ht="18" customHeight="1" x14ac:dyDescent="0.2">
      <c r="B32" s="11">
        <v>9</v>
      </c>
      <c r="C32" s="11" t="s">
        <v>93</v>
      </c>
      <c r="D32" s="11">
        <v>1185</v>
      </c>
      <c r="E32" s="11">
        <v>1190</v>
      </c>
      <c r="F32" s="11">
        <v>1175</v>
      </c>
      <c r="G32" s="11">
        <v>1185</v>
      </c>
      <c r="H32" s="11">
        <v>1200</v>
      </c>
      <c r="I32" s="11">
        <v>0</v>
      </c>
      <c r="J32" s="21">
        <f t="shared" si="0"/>
        <v>5935</v>
      </c>
    </row>
    <row r="33" spans="2:10" ht="18" customHeight="1" x14ac:dyDescent="0.2">
      <c r="B33" s="19">
        <v>10</v>
      </c>
      <c r="C33" s="19" t="s">
        <v>94</v>
      </c>
      <c r="D33" s="19">
        <v>1200</v>
      </c>
      <c r="E33" s="19">
        <v>1195</v>
      </c>
      <c r="F33" s="19">
        <v>1190</v>
      </c>
      <c r="G33" s="19">
        <v>1200</v>
      </c>
      <c r="H33" s="19">
        <v>1205</v>
      </c>
      <c r="I33" s="19">
        <v>995</v>
      </c>
      <c r="J33" s="21">
        <f t="shared" si="0"/>
        <v>6985</v>
      </c>
    </row>
    <row r="34" spans="2:10" ht="18" customHeight="1" x14ac:dyDescent="0.2">
      <c r="B34" s="11">
        <v>11</v>
      </c>
      <c r="C34" s="11" t="s">
        <v>95</v>
      </c>
      <c r="D34" s="11">
        <v>1180</v>
      </c>
      <c r="E34" s="11">
        <v>1190</v>
      </c>
      <c r="F34" s="11">
        <v>1185</v>
      </c>
      <c r="G34" s="11">
        <v>1190</v>
      </c>
      <c r="H34" s="11">
        <v>1195</v>
      </c>
      <c r="I34" s="11">
        <v>1000</v>
      </c>
      <c r="J34" s="21">
        <f t="shared" si="0"/>
        <v>6940</v>
      </c>
    </row>
    <row r="35" spans="2:10" ht="18" customHeight="1" x14ac:dyDescent="0.2">
      <c r="B35" s="19">
        <v>12</v>
      </c>
      <c r="C35" s="19" t="s">
        <v>96</v>
      </c>
      <c r="D35" s="19">
        <v>1170</v>
      </c>
      <c r="E35" s="19">
        <v>1180</v>
      </c>
      <c r="F35" s="19">
        <v>1175</v>
      </c>
      <c r="G35" s="19">
        <v>1185</v>
      </c>
      <c r="H35" s="19">
        <v>1190</v>
      </c>
      <c r="I35" s="19">
        <v>0</v>
      </c>
      <c r="J35" s="21">
        <f t="shared" si="0"/>
        <v>5900</v>
      </c>
    </row>
    <row r="36" spans="2:10" ht="15.75" customHeight="1" x14ac:dyDescent="0.2"/>
    <row r="37" spans="2:10" ht="13.5" customHeight="1" x14ac:dyDescent="0.2"/>
    <row r="38" spans="2:10" ht="21.75" customHeight="1" x14ac:dyDescent="0.2">
      <c r="B38" s="85" t="s">
        <v>97</v>
      </c>
      <c r="C38" s="63"/>
      <c r="D38" s="63"/>
      <c r="E38" s="63"/>
      <c r="F38" s="63"/>
      <c r="G38" s="63"/>
      <c r="H38" s="63"/>
      <c r="I38" s="64"/>
    </row>
    <row r="39" spans="2:10" ht="19.5" customHeight="1" x14ac:dyDescent="0.2">
      <c r="B39" s="86" t="s">
        <v>98</v>
      </c>
      <c r="C39" s="61"/>
      <c r="D39" s="86" t="s">
        <v>99</v>
      </c>
      <c r="E39" s="61"/>
      <c r="F39" s="86" t="s">
        <v>100</v>
      </c>
      <c r="G39" s="61"/>
      <c r="H39" s="86" t="s">
        <v>101</v>
      </c>
      <c r="I39" s="61"/>
    </row>
    <row r="40" spans="2:10" ht="19.5" customHeight="1" x14ac:dyDescent="0.2">
      <c r="B40" s="73" t="s">
        <v>102</v>
      </c>
      <c r="C40" s="61"/>
      <c r="D40" s="74">
        <v>850</v>
      </c>
      <c r="E40" s="61"/>
      <c r="F40" s="75" t="s">
        <v>103</v>
      </c>
      <c r="G40" s="61"/>
      <c r="H40" s="76" t="s">
        <v>104</v>
      </c>
      <c r="I40" s="61"/>
    </row>
    <row r="41" spans="2:10" ht="19.5" customHeight="1" x14ac:dyDescent="0.2">
      <c r="B41" s="80" t="s">
        <v>105</v>
      </c>
      <c r="C41" s="61"/>
      <c r="D41" s="77">
        <v>140</v>
      </c>
      <c r="E41" s="61"/>
      <c r="F41" s="78" t="s">
        <v>106</v>
      </c>
      <c r="G41" s="61"/>
      <c r="H41" s="79" t="s">
        <v>107</v>
      </c>
      <c r="I41" s="61"/>
    </row>
    <row r="42" spans="2:10" ht="19.5" customHeight="1" x14ac:dyDescent="0.2">
      <c r="B42" s="73" t="s">
        <v>108</v>
      </c>
      <c r="C42" s="61"/>
      <c r="D42" s="74">
        <v>12000</v>
      </c>
      <c r="E42" s="61"/>
      <c r="F42" s="75" t="s">
        <v>103</v>
      </c>
      <c r="G42" s="61"/>
      <c r="H42" s="76" t="s">
        <v>109</v>
      </c>
      <c r="I42" s="61"/>
    </row>
    <row r="43" spans="2:10" ht="19.5" customHeight="1" x14ac:dyDescent="0.2">
      <c r="B43" s="80" t="s">
        <v>110</v>
      </c>
      <c r="C43" s="61"/>
      <c r="D43" s="77">
        <v>42</v>
      </c>
      <c r="E43" s="61"/>
      <c r="F43" s="78" t="s">
        <v>111</v>
      </c>
      <c r="G43" s="61"/>
      <c r="H43" s="79" t="s">
        <v>112</v>
      </c>
      <c r="I43" s="61"/>
    </row>
    <row r="44" spans="2:10" ht="19.5" customHeight="1" x14ac:dyDescent="0.2">
      <c r="B44" s="73" t="s">
        <v>113</v>
      </c>
      <c r="C44" s="61"/>
      <c r="D44" s="74">
        <v>185</v>
      </c>
      <c r="E44" s="61"/>
      <c r="F44" s="75" t="s">
        <v>111</v>
      </c>
      <c r="G44" s="61"/>
      <c r="H44" s="76" t="s">
        <v>114</v>
      </c>
      <c r="I44" s="61"/>
    </row>
    <row r="45" spans="2:10" ht="19.5" customHeight="1" x14ac:dyDescent="0.2">
      <c r="B45" s="80" t="s">
        <v>115</v>
      </c>
      <c r="C45" s="61"/>
      <c r="D45" s="77">
        <v>95</v>
      </c>
      <c r="E45" s="61"/>
      <c r="F45" s="78" t="s">
        <v>111</v>
      </c>
      <c r="G45" s="61"/>
      <c r="H45" s="79" t="s">
        <v>116</v>
      </c>
      <c r="I45" s="61"/>
    </row>
    <row r="46" spans="2:10" ht="19.5" customHeight="1" x14ac:dyDescent="0.2">
      <c r="B46" s="73" t="s">
        <v>117</v>
      </c>
      <c r="C46" s="61"/>
      <c r="D46" s="74">
        <v>3800</v>
      </c>
      <c r="E46" s="61"/>
      <c r="F46" s="75" t="s">
        <v>103</v>
      </c>
      <c r="G46" s="61"/>
      <c r="H46" s="76" t="s">
        <v>118</v>
      </c>
      <c r="I46" s="61"/>
    </row>
    <row r="47" spans="2:10" ht="19.5" customHeight="1" x14ac:dyDescent="0.2">
      <c r="B47" s="80" t="s">
        <v>119</v>
      </c>
      <c r="C47" s="61"/>
      <c r="D47" s="77">
        <v>8500</v>
      </c>
      <c r="E47" s="61"/>
      <c r="F47" s="78" t="s">
        <v>120</v>
      </c>
      <c r="G47" s="61"/>
      <c r="H47" s="79" t="s">
        <v>121</v>
      </c>
      <c r="I47" s="61"/>
    </row>
    <row r="48" spans="2:10" ht="19.5" customHeight="1" x14ac:dyDescent="0.2">
      <c r="B48" s="73" t="s">
        <v>122</v>
      </c>
      <c r="C48" s="61"/>
      <c r="D48" s="74">
        <v>30</v>
      </c>
      <c r="E48" s="61"/>
      <c r="F48" s="75" t="s">
        <v>123</v>
      </c>
      <c r="G48" s="61"/>
      <c r="H48" s="76" t="s">
        <v>124</v>
      </c>
      <c r="I48" s="61"/>
    </row>
    <row r="49" spans="2:9" ht="19.5" customHeight="1" x14ac:dyDescent="0.2">
      <c r="B49" s="80" t="s">
        <v>125</v>
      </c>
      <c r="C49" s="61"/>
      <c r="D49" s="77">
        <v>2</v>
      </c>
      <c r="E49" s="61"/>
      <c r="F49" s="78" t="s">
        <v>126</v>
      </c>
      <c r="G49" s="61"/>
      <c r="H49" s="79" t="s">
        <v>127</v>
      </c>
      <c r="I49" s="61"/>
    </row>
    <row r="50" spans="2:9" ht="15.75" customHeight="1" x14ac:dyDescent="0.2"/>
    <row r="51" spans="2:9" ht="19.5" customHeight="1" x14ac:dyDescent="0.2">
      <c r="B51" s="81" t="s">
        <v>128</v>
      </c>
      <c r="C51" s="54"/>
      <c r="D51" s="54"/>
      <c r="E51" s="54"/>
      <c r="F51" s="54"/>
      <c r="G51" s="54"/>
      <c r="H51" s="54"/>
      <c r="I51" s="54"/>
    </row>
    <row r="52" spans="2:9" ht="15.75" customHeight="1" x14ac:dyDescent="0.2"/>
    <row r="53" spans="2:9" ht="15.75" customHeight="1" x14ac:dyDescent="0.2"/>
    <row r="54" spans="2:9" ht="15.75" customHeight="1" x14ac:dyDescent="0.2"/>
    <row r="55" spans="2:9" ht="15.75" customHeight="1" x14ac:dyDescent="0.2"/>
    <row r="56" spans="2:9" ht="15.75" customHeight="1" x14ac:dyDescent="0.2"/>
    <row r="57" spans="2:9" ht="15.75" customHeight="1" x14ac:dyDescent="0.2"/>
    <row r="58" spans="2:9" ht="15.75" customHeight="1" x14ac:dyDescent="0.2"/>
    <row r="59" spans="2:9" ht="15.75" customHeight="1" x14ac:dyDescent="0.2"/>
    <row r="60" spans="2:9" ht="15.75" customHeight="1" x14ac:dyDescent="0.2"/>
    <row r="61" spans="2:9" ht="15.75" customHeight="1" x14ac:dyDescent="0.2"/>
    <row r="62" spans="2:9" ht="15.75" customHeight="1" x14ac:dyDescent="0.2"/>
    <row r="63" spans="2:9" ht="15.75" customHeight="1" x14ac:dyDescent="0.2"/>
    <row r="64" spans="2:9"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6">
    <mergeCell ref="B13:I13"/>
    <mergeCell ref="B22:I22"/>
    <mergeCell ref="B38:I38"/>
    <mergeCell ref="B39:C39"/>
    <mergeCell ref="D39:E39"/>
    <mergeCell ref="F39:G39"/>
    <mergeCell ref="H39:I39"/>
    <mergeCell ref="E10:F10"/>
    <mergeCell ref="G10:I10"/>
    <mergeCell ref="B8:D8"/>
    <mergeCell ref="E8:F8"/>
    <mergeCell ref="G8:I8"/>
    <mergeCell ref="B9:D9"/>
    <mergeCell ref="E9:F9"/>
    <mergeCell ref="G9:I9"/>
    <mergeCell ref="B10:D10"/>
    <mergeCell ref="E7:F7"/>
    <mergeCell ref="G7:I7"/>
    <mergeCell ref="B2:I2"/>
    <mergeCell ref="B3:I3"/>
    <mergeCell ref="B5:I5"/>
    <mergeCell ref="B6:D6"/>
    <mergeCell ref="E6:F6"/>
    <mergeCell ref="G6:I6"/>
    <mergeCell ref="B7:D7"/>
    <mergeCell ref="H49:I49"/>
    <mergeCell ref="B51:I51"/>
    <mergeCell ref="F47:G47"/>
    <mergeCell ref="H47:I47"/>
    <mergeCell ref="B48:C48"/>
    <mergeCell ref="D48:E48"/>
    <mergeCell ref="F48:G48"/>
    <mergeCell ref="H48:I48"/>
    <mergeCell ref="B49:C49"/>
    <mergeCell ref="D49:E49"/>
    <mergeCell ref="F49:G49"/>
    <mergeCell ref="B46:C46"/>
    <mergeCell ref="D46:E46"/>
    <mergeCell ref="F46:G46"/>
    <mergeCell ref="H46:I46"/>
    <mergeCell ref="B47:C47"/>
    <mergeCell ref="D47:E47"/>
    <mergeCell ref="B44:C44"/>
    <mergeCell ref="D44:E44"/>
    <mergeCell ref="F44:G44"/>
    <mergeCell ref="H44:I44"/>
    <mergeCell ref="D45:E45"/>
    <mergeCell ref="F45:G45"/>
    <mergeCell ref="H45:I45"/>
    <mergeCell ref="B45:C45"/>
    <mergeCell ref="B42:C42"/>
    <mergeCell ref="D42:E42"/>
    <mergeCell ref="F42:G42"/>
    <mergeCell ref="H42:I42"/>
    <mergeCell ref="B43:C43"/>
    <mergeCell ref="D43:E43"/>
    <mergeCell ref="F43:G43"/>
    <mergeCell ref="H43:I43"/>
    <mergeCell ref="B40:C40"/>
    <mergeCell ref="D40:E40"/>
    <mergeCell ref="F40:G40"/>
    <mergeCell ref="H40:I40"/>
    <mergeCell ref="D41:E41"/>
    <mergeCell ref="F41:G41"/>
    <mergeCell ref="H41:I41"/>
    <mergeCell ref="B41:C41"/>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00"/>
  <sheetViews>
    <sheetView showGridLines="0" topLeftCell="A21" workbookViewId="0"/>
  </sheetViews>
  <sheetFormatPr baseColWidth="10" defaultColWidth="14.5" defaultRowHeight="15" customHeight="1" x14ac:dyDescent="0.2"/>
  <cols>
    <col min="1" max="1" width="2" customWidth="1"/>
    <col min="2" max="2" width="38" customWidth="1"/>
    <col min="3" max="3" width="30" customWidth="1"/>
    <col min="4" max="4" width="18" customWidth="1"/>
    <col min="5" max="5" width="12" customWidth="1"/>
    <col min="6" max="6" width="30" customWidth="1"/>
    <col min="7" max="7" width="24" customWidth="1"/>
    <col min="8" max="26" width="8.6640625" customWidth="1"/>
  </cols>
  <sheetData>
    <row r="1" spans="2:8" ht="13.5" customHeight="1" x14ac:dyDescent="0.2"/>
    <row r="2" spans="2:8" ht="36" customHeight="1" x14ac:dyDescent="0.2">
      <c r="B2" s="83" t="s">
        <v>129</v>
      </c>
      <c r="C2" s="63"/>
      <c r="D2" s="63"/>
      <c r="E2" s="63"/>
      <c r="F2" s="63"/>
      <c r="G2" s="64"/>
    </row>
    <row r="3" spans="2:8" ht="21.75" customHeight="1" x14ac:dyDescent="0.2">
      <c r="B3" s="88" t="s">
        <v>130</v>
      </c>
      <c r="C3" s="63"/>
      <c r="D3" s="63"/>
      <c r="E3" s="63"/>
      <c r="F3" s="63"/>
      <c r="G3" s="64"/>
    </row>
    <row r="5" spans="2:8" ht="21.75" customHeight="1" x14ac:dyDescent="0.2">
      <c r="B5" s="89" t="s">
        <v>131</v>
      </c>
      <c r="C5" s="63"/>
      <c r="D5" s="63"/>
      <c r="E5" s="63"/>
      <c r="F5" s="63"/>
      <c r="G5" s="64"/>
    </row>
    <row r="6" spans="2:8" ht="19.5" customHeight="1" x14ac:dyDescent="0.2">
      <c r="B6" s="3" t="s">
        <v>132</v>
      </c>
      <c r="C6" s="3" t="s">
        <v>133</v>
      </c>
      <c r="D6" s="3" t="s">
        <v>134</v>
      </c>
      <c r="E6" s="3" t="s">
        <v>100</v>
      </c>
      <c r="F6" s="3" t="s">
        <v>135</v>
      </c>
    </row>
    <row r="7" spans="2:8" ht="21.75" customHeight="1" x14ac:dyDescent="0.2">
      <c r="B7" s="22" t="s">
        <v>136</v>
      </c>
      <c r="C7" s="23" t="s">
        <v>137</v>
      </c>
      <c r="D7" s="24"/>
      <c r="E7" s="25" t="s">
        <v>138</v>
      </c>
      <c r="F7" s="90" t="s">
        <v>139</v>
      </c>
      <c r="G7" s="91"/>
    </row>
    <row r="8" spans="2:8" ht="21.75" customHeight="1" x14ac:dyDescent="0.2">
      <c r="B8" s="26" t="s">
        <v>140</v>
      </c>
      <c r="C8" s="27" t="s">
        <v>141</v>
      </c>
      <c r="D8" s="24"/>
      <c r="E8" s="28" t="s">
        <v>138</v>
      </c>
      <c r="F8" s="90" t="s">
        <v>139</v>
      </c>
      <c r="G8" s="91"/>
    </row>
    <row r="9" spans="2:8" ht="21.75" customHeight="1" x14ac:dyDescent="0.2">
      <c r="B9" s="22" t="s">
        <v>142</v>
      </c>
      <c r="C9" s="23" t="s">
        <v>143</v>
      </c>
      <c r="D9" s="24"/>
      <c r="E9" s="25" t="s">
        <v>144</v>
      </c>
      <c r="F9" s="90" t="s">
        <v>139</v>
      </c>
      <c r="G9" s="91"/>
    </row>
    <row r="10" spans="2:8" ht="21.75" customHeight="1" x14ac:dyDescent="0.2">
      <c r="B10" s="26" t="s">
        <v>145</v>
      </c>
      <c r="C10" s="27" t="s">
        <v>146</v>
      </c>
      <c r="D10" s="24"/>
      <c r="E10" s="28" t="s">
        <v>138</v>
      </c>
      <c r="F10" s="90" t="s">
        <v>139</v>
      </c>
      <c r="G10" s="91"/>
    </row>
    <row r="12" spans="2:8" ht="13.5" customHeight="1" x14ac:dyDescent="0.2"/>
    <row r="13" spans="2:8" ht="21.75" customHeight="1" x14ac:dyDescent="0.2">
      <c r="B13" s="89" t="s">
        <v>147</v>
      </c>
      <c r="C13" s="63"/>
      <c r="D13" s="63"/>
      <c r="E13" s="63"/>
      <c r="F13" s="63"/>
      <c r="G13" s="64"/>
    </row>
    <row r="14" spans="2:8" ht="27.75" customHeight="1" x14ac:dyDescent="0.2">
      <c r="B14" s="29" t="s">
        <v>56</v>
      </c>
      <c r="C14" s="29" t="s">
        <v>57</v>
      </c>
      <c r="D14" s="29" t="s">
        <v>148</v>
      </c>
      <c r="E14" s="29" t="s">
        <v>149</v>
      </c>
      <c r="F14" s="29" t="s">
        <v>150</v>
      </c>
      <c r="G14" s="29" t="s">
        <v>151</v>
      </c>
      <c r="H14" s="29" t="s">
        <v>152</v>
      </c>
    </row>
    <row r="15" spans="2:8" ht="21.75" customHeight="1" x14ac:dyDescent="0.2">
      <c r="B15" s="30" t="s">
        <v>64</v>
      </c>
      <c r="C15" s="31" t="s">
        <v>65</v>
      </c>
      <c r="D15" s="11">
        <f>'📊 Company Data'!D15</f>
        <v>85</v>
      </c>
      <c r="E15" s="11">
        <f>'📊 Company Data'!E15</f>
        <v>78</v>
      </c>
      <c r="F15" s="11">
        <f>'📊 Company Data'!F15</f>
        <v>74</v>
      </c>
      <c r="G15" s="32"/>
      <c r="H15" s="32"/>
    </row>
    <row r="16" spans="2:8" ht="21.75" customHeight="1" x14ac:dyDescent="0.2">
      <c r="B16" s="13" t="s">
        <v>66</v>
      </c>
      <c r="C16" s="14" t="s">
        <v>67</v>
      </c>
      <c r="D16" s="15">
        <f>'📊 Company Data'!D16</f>
        <v>60</v>
      </c>
      <c r="E16" s="15">
        <f>'📊 Company Data'!E16</f>
        <v>52</v>
      </c>
      <c r="F16" s="15">
        <f>'📊 Company Data'!F16</f>
        <v>48</v>
      </c>
      <c r="G16" s="32"/>
      <c r="H16" s="32"/>
    </row>
    <row r="17" spans="2:8" ht="21.75" customHeight="1" x14ac:dyDescent="0.2">
      <c r="B17" s="30" t="s">
        <v>69</v>
      </c>
      <c r="C17" s="31" t="s">
        <v>70</v>
      </c>
      <c r="D17" s="11">
        <f>'📊 Company Data'!D17</f>
        <v>78</v>
      </c>
      <c r="E17" s="11">
        <f>'📊 Company Data'!E17</f>
        <v>72</v>
      </c>
      <c r="F17" s="11">
        <f>'📊 Company Data'!F17</f>
        <v>68</v>
      </c>
      <c r="G17" s="32"/>
      <c r="H17" s="32"/>
    </row>
    <row r="18" spans="2:8" ht="21.75" customHeight="1" x14ac:dyDescent="0.2">
      <c r="B18" s="33" t="s">
        <v>71</v>
      </c>
      <c r="C18" s="34" t="s">
        <v>72</v>
      </c>
      <c r="D18" s="19">
        <f>'📊 Company Data'!D18</f>
        <v>70</v>
      </c>
      <c r="E18" s="19">
        <f>'📊 Company Data'!E18</f>
        <v>65</v>
      </c>
      <c r="F18" s="19">
        <f>'📊 Company Data'!F18</f>
        <v>61</v>
      </c>
      <c r="G18" s="32"/>
      <c r="H18" s="32"/>
    </row>
    <row r="19" spans="2:8" ht="21.75" customHeight="1" x14ac:dyDescent="0.2">
      <c r="B19" s="30" t="s">
        <v>73</v>
      </c>
      <c r="C19" s="31" t="s">
        <v>74</v>
      </c>
      <c r="D19" s="11">
        <f>'📊 Company Data'!D19</f>
        <v>90</v>
      </c>
      <c r="E19" s="11">
        <f>'📊 Company Data'!E19</f>
        <v>85</v>
      </c>
      <c r="F19" s="11">
        <f>'📊 Company Data'!F19</f>
        <v>80</v>
      </c>
      <c r="G19" s="32"/>
      <c r="H19" s="32"/>
    </row>
    <row r="20" spans="2:8" ht="19.5" customHeight="1" x14ac:dyDescent="0.2">
      <c r="B20" s="94" t="s">
        <v>153</v>
      </c>
      <c r="C20" s="63"/>
      <c r="D20" s="63"/>
      <c r="E20" s="63"/>
      <c r="F20" s="63"/>
      <c r="G20" s="64"/>
    </row>
    <row r="21" spans="2:8" ht="15.75" customHeight="1" x14ac:dyDescent="0.2"/>
    <row r="22" spans="2:8" ht="13.5" customHeight="1" x14ac:dyDescent="0.2"/>
    <row r="23" spans="2:8" ht="21.75" customHeight="1" x14ac:dyDescent="0.2">
      <c r="B23" s="89" t="s">
        <v>154</v>
      </c>
      <c r="C23" s="63"/>
      <c r="D23" s="63"/>
      <c r="E23" s="63"/>
      <c r="F23" s="63"/>
      <c r="G23" s="64"/>
    </row>
    <row r="24" spans="2:8" ht="19.5" customHeight="1" x14ac:dyDescent="0.2">
      <c r="B24" s="69" t="s">
        <v>155</v>
      </c>
      <c r="C24" s="61"/>
      <c r="D24" s="69" t="s">
        <v>156</v>
      </c>
      <c r="E24" s="61"/>
      <c r="F24" s="3" t="s">
        <v>100</v>
      </c>
      <c r="G24" s="3" t="s">
        <v>157</v>
      </c>
    </row>
    <row r="25" spans="2:8" ht="19.5" customHeight="1" x14ac:dyDescent="0.2">
      <c r="B25" s="73" t="s">
        <v>158</v>
      </c>
      <c r="C25" s="61"/>
      <c r="D25" s="92"/>
      <c r="E25" s="93"/>
      <c r="F25" s="25" t="s">
        <v>159</v>
      </c>
      <c r="G25" s="24"/>
    </row>
    <row r="26" spans="2:8" ht="19.5" customHeight="1" x14ac:dyDescent="0.2">
      <c r="B26" s="80" t="s">
        <v>160</v>
      </c>
      <c r="C26" s="61"/>
      <c r="D26" s="92"/>
      <c r="E26" s="93"/>
      <c r="F26" s="28" t="s">
        <v>159</v>
      </c>
      <c r="G26" s="24"/>
    </row>
    <row r="27" spans="2:8" ht="19.5" customHeight="1" x14ac:dyDescent="0.2">
      <c r="B27" s="73" t="s">
        <v>161</v>
      </c>
      <c r="C27" s="61"/>
      <c r="D27" s="92"/>
      <c r="E27" s="93"/>
      <c r="F27" s="25" t="s">
        <v>159</v>
      </c>
      <c r="G27" s="24"/>
    </row>
    <row r="28" spans="2:8" ht="19.5" customHeight="1" x14ac:dyDescent="0.2">
      <c r="B28" s="80" t="s">
        <v>162</v>
      </c>
      <c r="C28" s="61"/>
      <c r="D28" s="92"/>
      <c r="E28" s="93"/>
      <c r="F28" s="28" t="s">
        <v>144</v>
      </c>
      <c r="G28" s="24"/>
    </row>
    <row r="29" spans="2:8" ht="19.5" customHeight="1" x14ac:dyDescent="0.2">
      <c r="B29" s="73" t="s">
        <v>163</v>
      </c>
      <c r="C29" s="61"/>
      <c r="D29" s="92"/>
      <c r="E29" s="93"/>
      <c r="F29" s="25" t="s">
        <v>138</v>
      </c>
      <c r="G29" s="24"/>
    </row>
    <row r="30" spans="2:8" ht="15.75" customHeight="1" x14ac:dyDescent="0.2"/>
    <row r="31" spans="2:8" ht="15.75" customHeight="1" x14ac:dyDescent="0.2"/>
    <row r="32" spans="2: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2">
    <mergeCell ref="B28:C28"/>
    <mergeCell ref="D28:E28"/>
    <mergeCell ref="B29:C29"/>
    <mergeCell ref="D29:E29"/>
    <mergeCell ref="B13:G13"/>
    <mergeCell ref="B20:G20"/>
    <mergeCell ref="B23:G23"/>
    <mergeCell ref="B24:C24"/>
    <mergeCell ref="D24:E24"/>
    <mergeCell ref="B25:C25"/>
    <mergeCell ref="D25:E25"/>
    <mergeCell ref="F9:G9"/>
    <mergeCell ref="F10:G10"/>
    <mergeCell ref="B26:C26"/>
    <mergeCell ref="D26:E26"/>
    <mergeCell ref="B27:C27"/>
    <mergeCell ref="D27:E27"/>
    <mergeCell ref="B2:G2"/>
    <mergeCell ref="B3:G3"/>
    <mergeCell ref="B5:G5"/>
    <mergeCell ref="F7:G7"/>
    <mergeCell ref="F8:G8"/>
  </mergeCell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000"/>
  <sheetViews>
    <sheetView showGridLines="0" topLeftCell="A10" workbookViewId="0"/>
  </sheetViews>
  <sheetFormatPr baseColWidth="10" defaultColWidth="14.5" defaultRowHeight="15" customHeight="1" x14ac:dyDescent="0.2"/>
  <cols>
    <col min="1" max="1" width="2" customWidth="1"/>
    <col min="2" max="2" width="19.1640625" customWidth="1"/>
    <col min="3" max="3" width="28.5" customWidth="1"/>
    <col min="4" max="8" width="18" customWidth="1"/>
    <col min="9" max="26" width="8.6640625" customWidth="1"/>
  </cols>
  <sheetData>
    <row r="1" spans="2:8" ht="13.5" customHeight="1" x14ac:dyDescent="0.2"/>
    <row r="2" spans="2:8" ht="36" customHeight="1" x14ac:dyDescent="0.2">
      <c r="B2" s="83" t="s">
        <v>164</v>
      </c>
      <c r="C2" s="63"/>
      <c r="D2" s="63"/>
      <c r="E2" s="63"/>
      <c r="F2" s="63"/>
      <c r="G2" s="63"/>
      <c r="H2" s="64"/>
    </row>
    <row r="4" spans="2:8" ht="21.75" customHeight="1" x14ac:dyDescent="0.2">
      <c r="B4" s="89" t="s">
        <v>165</v>
      </c>
      <c r="C4" s="63"/>
      <c r="D4" s="63"/>
      <c r="E4" s="63"/>
      <c r="F4" s="63"/>
      <c r="G4" s="63"/>
      <c r="H4" s="64"/>
    </row>
    <row r="5" spans="2:8" ht="31.5" customHeight="1" x14ac:dyDescent="0.2">
      <c r="B5" s="35" t="s">
        <v>56</v>
      </c>
      <c r="C5" s="35" t="s">
        <v>57</v>
      </c>
      <c r="D5" s="35" t="s">
        <v>150</v>
      </c>
      <c r="E5" s="35" t="s">
        <v>166</v>
      </c>
      <c r="F5" s="69" t="s">
        <v>167</v>
      </c>
      <c r="G5" s="60"/>
      <c r="H5" s="61"/>
    </row>
    <row r="6" spans="2:8" ht="24" customHeight="1" x14ac:dyDescent="0.2">
      <c r="B6" s="30" t="s">
        <v>64</v>
      </c>
      <c r="C6" s="31" t="s">
        <v>65</v>
      </c>
      <c r="D6" s="11">
        <f>'📊 Company Data'!F15</f>
        <v>74</v>
      </c>
      <c r="E6" s="24"/>
      <c r="F6" s="90" t="s">
        <v>168</v>
      </c>
      <c r="G6" s="95"/>
      <c r="H6" s="91"/>
    </row>
    <row r="7" spans="2:8" ht="24" customHeight="1" x14ac:dyDescent="0.2">
      <c r="B7" s="33" t="s">
        <v>66</v>
      </c>
      <c r="C7" s="34" t="s">
        <v>67</v>
      </c>
      <c r="D7" s="19">
        <f>'📊 Company Data'!F16</f>
        <v>48</v>
      </c>
      <c r="E7" s="24"/>
      <c r="F7" s="90" t="s">
        <v>168</v>
      </c>
      <c r="G7" s="95"/>
      <c r="H7" s="91"/>
    </row>
    <row r="8" spans="2:8" ht="24" customHeight="1" x14ac:dyDescent="0.2">
      <c r="B8" s="30" t="s">
        <v>69</v>
      </c>
      <c r="C8" s="31" t="s">
        <v>70</v>
      </c>
      <c r="D8" s="11">
        <f>'📊 Company Data'!F17</f>
        <v>68</v>
      </c>
      <c r="E8" s="24"/>
      <c r="F8" s="90" t="s">
        <v>168</v>
      </c>
      <c r="G8" s="95"/>
      <c r="H8" s="91"/>
    </row>
    <row r="9" spans="2:8" ht="24" customHeight="1" x14ac:dyDescent="0.2">
      <c r="B9" s="33" t="s">
        <v>71</v>
      </c>
      <c r="C9" s="34" t="s">
        <v>72</v>
      </c>
      <c r="D9" s="19">
        <f>'📊 Company Data'!F18</f>
        <v>61</v>
      </c>
      <c r="E9" s="24"/>
      <c r="F9" s="90" t="s">
        <v>168</v>
      </c>
      <c r="G9" s="95"/>
      <c r="H9" s="91"/>
    </row>
    <row r="10" spans="2:8" ht="24" customHeight="1" x14ac:dyDescent="0.2">
      <c r="B10" s="30" t="s">
        <v>73</v>
      </c>
      <c r="C10" s="31" t="s">
        <v>74</v>
      </c>
      <c r="D10" s="11">
        <f>'📊 Company Data'!F19</f>
        <v>80</v>
      </c>
      <c r="E10" s="24"/>
      <c r="F10" s="90" t="s">
        <v>168</v>
      </c>
      <c r="G10" s="95"/>
      <c r="H10" s="91"/>
    </row>
    <row r="12" spans="2:8" ht="13.5" customHeight="1" x14ac:dyDescent="0.2"/>
    <row r="13" spans="2:8" ht="21.75" customHeight="1" x14ac:dyDescent="0.2">
      <c r="B13" s="89" t="s">
        <v>169</v>
      </c>
      <c r="C13" s="63"/>
      <c r="D13" s="63"/>
      <c r="E13" s="63"/>
      <c r="F13" s="63"/>
      <c r="G13" s="63"/>
      <c r="H13" s="64"/>
    </row>
    <row r="14" spans="2:8" ht="19.5" customHeight="1" x14ac:dyDescent="0.2">
      <c r="B14" s="69" t="s">
        <v>170</v>
      </c>
      <c r="C14" s="60"/>
      <c r="D14" s="61"/>
      <c r="E14" s="69" t="s">
        <v>171</v>
      </c>
      <c r="F14" s="61"/>
      <c r="G14" s="69" t="s">
        <v>172</v>
      </c>
      <c r="H14" s="61"/>
    </row>
    <row r="15" spans="2:8" ht="24" customHeight="1" x14ac:dyDescent="0.2">
      <c r="B15" s="73" t="s">
        <v>173</v>
      </c>
      <c r="C15" s="60"/>
      <c r="D15" s="61"/>
      <c r="E15" s="82" t="e">
        <f>Actual output of the bottleneck station</f>
        <v>#NAME?</v>
      </c>
      <c r="F15" s="61"/>
      <c r="G15" s="96"/>
      <c r="H15" s="93"/>
    </row>
    <row r="16" spans="2:8" ht="24" customHeight="1" x14ac:dyDescent="0.2">
      <c r="B16" s="80" t="s">
        <v>174</v>
      </c>
      <c r="C16" s="60"/>
      <c r="D16" s="61"/>
      <c r="E16" s="87" t="s">
        <v>295</v>
      </c>
      <c r="F16" s="61"/>
      <c r="G16" s="96"/>
      <c r="H16" s="93"/>
    </row>
    <row r="17" spans="2:8" ht="24" customHeight="1" x14ac:dyDescent="0.2">
      <c r="B17" s="73" t="s">
        <v>175</v>
      </c>
      <c r="C17" s="60"/>
      <c r="D17" s="61"/>
      <c r="E17" s="82" t="s">
        <v>295</v>
      </c>
      <c r="F17" s="61"/>
      <c r="G17" s="96"/>
      <c r="H17" s="93"/>
    </row>
    <row r="18" spans="2:8" ht="24" customHeight="1" x14ac:dyDescent="0.2">
      <c r="B18" s="80" t="s">
        <v>176</v>
      </c>
      <c r="C18" s="60"/>
      <c r="D18" s="61"/>
      <c r="E18" s="87" t="e">
        <f ca="1">Lost output * Selling price per unit(from Company Data)</f>
        <v>#NAME?</v>
      </c>
      <c r="F18" s="61"/>
      <c r="G18" s="96"/>
      <c r="H18" s="93"/>
    </row>
    <row r="19" spans="2:8" ht="24" customHeight="1" x14ac:dyDescent="0.2">
      <c r="B19" s="73" t="s">
        <v>177</v>
      </c>
      <c r="C19" s="60"/>
      <c r="D19" s="61"/>
      <c r="E19" s="82" t="s">
        <v>295</v>
      </c>
      <c r="F19" s="61"/>
      <c r="G19" s="96"/>
      <c r="H19" s="93"/>
    </row>
    <row r="21" spans="2:8" ht="13.5" customHeight="1" x14ac:dyDescent="0.2"/>
    <row r="22" spans="2:8" ht="21.75" customHeight="1" x14ac:dyDescent="0.2">
      <c r="B22" s="89" t="s">
        <v>178</v>
      </c>
      <c r="C22" s="63"/>
      <c r="D22" s="63"/>
      <c r="E22" s="63"/>
      <c r="F22" s="63"/>
      <c r="G22" s="63"/>
      <c r="H22" s="64"/>
    </row>
    <row r="23" spans="2:8" ht="19.5" customHeight="1" x14ac:dyDescent="0.2">
      <c r="B23" s="97" t="s">
        <v>179</v>
      </c>
      <c r="C23" s="63"/>
      <c r="D23" s="63"/>
      <c r="E23" s="63"/>
      <c r="F23" s="63"/>
      <c r="G23" s="63"/>
      <c r="H23" s="64"/>
    </row>
    <row r="24" spans="2:8" ht="49.5" customHeight="1" x14ac:dyDescent="0.2">
      <c r="B24" s="98" t="s">
        <v>180</v>
      </c>
      <c r="C24" s="60"/>
      <c r="D24" s="60"/>
      <c r="E24" s="60"/>
      <c r="F24" s="60"/>
      <c r="G24" s="60"/>
      <c r="H24" s="61"/>
    </row>
    <row r="25" spans="2:8" ht="7.5" customHeight="1" x14ac:dyDescent="0.2"/>
    <row r="26" spans="2:8" ht="19.5" customHeight="1" x14ac:dyDescent="0.2">
      <c r="B26" s="97" t="s">
        <v>181</v>
      </c>
      <c r="C26" s="63"/>
      <c r="D26" s="63"/>
      <c r="E26" s="63"/>
      <c r="F26" s="63"/>
      <c r="G26" s="63"/>
      <c r="H26" s="64"/>
    </row>
    <row r="27" spans="2:8" ht="49.5" customHeight="1" x14ac:dyDescent="0.2">
      <c r="B27" s="98" t="s">
        <v>180</v>
      </c>
      <c r="C27" s="60"/>
      <c r="D27" s="60"/>
      <c r="E27" s="60"/>
      <c r="F27" s="60"/>
      <c r="G27" s="60"/>
      <c r="H27" s="61"/>
    </row>
    <row r="28" spans="2:8" ht="7.5" customHeight="1" x14ac:dyDescent="0.2"/>
    <row r="29" spans="2:8" ht="19.5" customHeight="1" x14ac:dyDescent="0.2">
      <c r="B29" s="97" t="s">
        <v>182</v>
      </c>
      <c r="C29" s="63"/>
      <c r="D29" s="63"/>
      <c r="E29" s="63"/>
      <c r="F29" s="63"/>
      <c r="G29" s="63"/>
      <c r="H29" s="64"/>
    </row>
    <row r="30" spans="2:8" ht="49.5" customHeight="1" x14ac:dyDescent="0.2">
      <c r="B30" s="98" t="s">
        <v>180</v>
      </c>
      <c r="C30" s="60"/>
      <c r="D30" s="60"/>
      <c r="E30" s="60"/>
      <c r="F30" s="60"/>
      <c r="G30" s="60"/>
      <c r="H30" s="61"/>
    </row>
    <row r="31" spans="2:8" ht="7.5" customHeight="1" x14ac:dyDescent="0.2"/>
    <row r="32" spans="2:8" ht="19.5" customHeight="1" x14ac:dyDescent="0.2">
      <c r="B32" s="97" t="s">
        <v>183</v>
      </c>
      <c r="C32" s="63"/>
      <c r="D32" s="63"/>
      <c r="E32" s="63"/>
      <c r="F32" s="63"/>
      <c r="G32" s="63"/>
      <c r="H32" s="64"/>
    </row>
    <row r="33" spans="2:8" ht="49.5" customHeight="1" x14ac:dyDescent="0.2">
      <c r="B33" s="98" t="s">
        <v>180</v>
      </c>
      <c r="C33" s="60"/>
      <c r="D33" s="60"/>
      <c r="E33" s="60"/>
      <c r="F33" s="60"/>
      <c r="G33" s="60"/>
      <c r="H33" s="61"/>
    </row>
    <row r="34" spans="2:8" ht="7.5" customHeight="1" x14ac:dyDescent="0.2"/>
    <row r="35" spans="2:8" ht="15.75" customHeight="1" x14ac:dyDescent="0.2"/>
    <row r="36" spans="2:8" ht="15.75" customHeight="1" x14ac:dyDescent="0.2"/>
    <row r="37" spans="2:8" ht="15.75" customHeight="1" x14ac:dyDescent="0.2"/>
    <row r="38" spans="2:8" ht="15.75" customHeight="1" x14ac:dyDescent="0.2"/>
    <row r="39" spans="2:8" ht="15.75" customHeight="1" x14ac:dyDescent="0.2"/>
    <row r="40" spans="2:8" ht="15.75" customHeight="1" x14ac:dyDescent="0.2"/>
    <row r="41" spans="2:8" ht="15.75" customHeight="1" x14ac:dyDescent="0.2"/>
    <row r="42" spans="2:8" ht="15.75" customHeight="1" x14ac:dyDescent="0.2"/>
    <row r="43" spans="2:8" ht="15.75" customHeight="1" x14ac:dyDescent="0.2"/>
    <row r="44" spans="2:8" ht="15.75" customHeight="1" x14ac:dyDescent="0.2"/>
    <row r="45" spans="2:8" ht="15.75" customHeight="1" x14ac:dyDescent="0.2"/>
    <row r="46" spans="2:8" ht="15.75" customHeight="1" x14ac:dyDescent="0.2"/>
    <row r="47" spans="2:8" ht="15.75" customHeight="1" x14ac:dyDescent="0.2"/>
    <row r="48" spans="2: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6">
    <mergeCell ref="B33:H33"/>
    <mergeCell ref="B18:D18"/>
    <mergeCell ref="E18:F18"/>
    <mergeCell ref="G18:H18"/>
    <mergeCell ref="B19:D19"/>
    <mergeCell ref="E19:F19"/>
    <mergeCell ref="G19:H19"/>
    <mergeCell ref="B22:H22"/>
    <mergeCell ref="B26:H26"/>
    <mergeCell ref="B27:H27"/>
    <mergeCell ref="B29:H29"/>
    <mergeCell ref="B30:H30"/>
    <mergeCell ref="B32:H32"/>
    <mergeCell ref="B17:D17"/>
    <mergeCell ref="E17:F17"/>
    <mergeCell ref="G17:H17"/>
    <mergeCell ref="B23:H23"/>
    <mergeCell ref="B24:H24"/>
    <mergeCell ref="E15:F15"/>
    <mergeCell ref="G15:H15"/>
    <mergeCell ref="B15:D15"/>
    <mergeCell ref="B16:D16"/>
    <mergeCell ref="E16:F16"/>
    <mergeCell ref="G16:H16"/>
    <mergeCell ref="F8:H8"/>
    <mergeCell ref="F9:H9"/>
    <mergeCell ref="F10:H10"/>
    <mergeCell ref="B13:H13"/>
    <mergeCell ref="B14:D14"/>
    <mergeCell ref="E14:F14"/>
    <mergeCell ref="G14:H14"/>
    <mergeCell ref="B2:H2"/>
    <mergeCell ref="B4:H4"/>
    <mergeCell ref="F5:H5"/>
    <mergeCell ref="F6:H6"/>
    <mergeCell ref="F7:H7"/>
  </mergeCell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000"/>
  <sheetViews>
    <sheetView showGridLines="0" topLeftCell="A17" workbookViewId="0"/>
  </sheetViews>
  <sheetFormatPr baseColWidth="10" defaultColWidth="14.5" defaultRowHeight="15" customHeight="1" x14ac:dyDescent="0.2"/>
  <cols>
    <col min="1" max="1" width="2" customWidth="1"/>
    <col min="2" max="2" width="28" customWidth="1"/>
    <col min="3" max="7" width="20" customWidth="1"/>
    <col min="8" max="26" width="8.6640625" customWidth="1"/>
  </cols>
  <sheetData>
    <row r="1" spans="2:7" ht="13.5" customHeight="1" x14ac:dyDescent="0.2"/>
    <row r="2" spans="2:7" ht="36" customHeight="1" x14ac:dyDescent="0.2">
      <c r="B2" s="83" t="s">
        <v>184</v>
      </c>
      <c r="C2" s="63"/>
      <c r="D2" s="63"/>
      <c r="E2" s="63"/>
      <c r="F2" s="63"/>
      <c r="G2" s="64"/>
    </row>
    <row r="4" spans="2:7" ht="21.75" customHeight="1" x14ac:dyDescent="0.2">
      <c r="B4" s="89" t="s">
        <v>185</v>
      </c>
      <c r="C4" s="63"/>
      <c r="D4" s="63"/>
      <c r="E4" s="63"/>
      <c r="F4" s="63"/>
      <c r="G4" s="64"/>
    </row>
    <row r="5" spans="2:7" ht="27.75" customHeight="1" x14ac:dyDescent="0.2">
      <c r="B5" s="35" t="s">
        <v>186</v>
      </c>
      <c r="C5" s="36" t="s">
        <v>187</v>
      </c>
      <c r="D5" s="37" t="s">
        <v>188</v>
      </c>
      <c r="E5" s="38" t="s">
        <v>189</v>
      </c>
      <c r="F5" s="35" t="s">
        <v>190</v>
      </c>
    </row>
    <row r="6" spans="2:7" ht="24" customHeight="1" x14ac:dyDescent="0.2">
      <c r="B6" s="22" t="s">
        <v>191</v>
      </c>
      <c r="C6" s="11" t="s">
        <v>192</v>
      </c>
      <c r="D6" s="11" t="s">
        <v>193</v>
      </c>
      <c r="E6" s="11" t="s">
        <v>194</v>
      </c>
      <c r="F6" s="39"/>
    </row>
    <row r="7" spans="2:7" ht="24" customHeight="1" x14ac:dyDescent="0.2">
      <c r="B7" s="26" t="s">
        <v>195</v>
      </c>
      <c r="C7" s="19" t="s">
        <v>196</v>
      </c>
      <c r="D7" s="19" t="s">
        <v>197</v>
      </c>
      <c r="E7" s="19" t="s">
        <v>198</v>
      </c>
      <c r="F7" s="39"/>
    </row>
    <row r="8" spans="2:7" ht="24" customHeight="1" x14ac:dyDescent="0.2">
      <c r="B8" s="22" t="s">
        <v>199</v>
      </c>
      <c r="C8" s="11" t="s">
        <v>200</v>
      </c>
      <c r="D8" s="11" t="s">
        <v>201</v>
      </c>
      <c r="E8" s="11" t="s">
        <v>202</v>
      </c>
      <c r="F8" s="39"/>
    </row>
    <row r="9" spans="2:7" ht="24" customHeight="1" x14ac:dyDescent="0.2">
      <c r="B9" s="26" t="s">
        <v>203</v>
      </c>
      <c r="C9" s="19" t="s">
        <v>204</v>
      </c>
      <c r="D9" s="19" t="s">
        <v>205</v>
      </c>
      <c r="E9" s="19" t="s">
        <v>206</v>
      </c>
      <c r="F9" s="39"/>
    </row>
    <row r="10" spans="2:7" ht="24" customHeight="1" x14ac:dyDescent="0.2">
      <c r="B10" s="22" t="s">
        <v>207</v>
      </c>
      <c r="C10" s="11" t="s">
        <v>208</v>
      </c>
      <c r="D10" s="11" t="s">
        <v>209</v>
      </c>
      <c r="E10" s="11" t="s">
        <v>210</v>
      </c>
      <c r="F10" s="39"/>
    </row>
    <row r="11" spans="2:7" ht="24" customHeight="1" x14ac:dyDescent="0.2">
      <c r="B11" s="26" t="s">
        <v>211</v>
      </c>
      <c r="C11" s="19" t="s">
        <v>212</v>
      </c>
      <c r="D11" s="19" t="s">
        <v>213</v>
      </c>
      <c r="E11" s="19" t="s">
        <v>214</v>
      </c>
      <c r="F11" s="39"/>
    </row>
    <row r="12" spans="2:7" ht="24" customHeight="1" x14ac:dyDescent="0.2">
      <c r="B12" s="22" t="s">
        <v>215</v>
      </c>
      <c r="C12" s="11" t="s">
        <v>216</v>
      </c>
      <c r="D12" s="11" t="s">
        <v>217</v>
      </c>
      <c r="E12" s="11" t="s">
        <v>218</v>
      </c>
      <c r="F12" s="39"/>
    </row>
    <row r="14" spans="2:7" ht="13.5" customHeight="1" x14ac:dyDescent="0.2"/>
    <row r="15" spans="2:7" ht="21.75" customHeight="1" x14ac:dyDescent="0.2">
      <c r="B15" s="89" t="s">
        <v>219</v>
      </c>
      <c r="C15" s="63"/>
      <c r="D15" s="63"/>
      <c r="E15" s="63"/>
      <c r="F15" s="63"/>
      <c r="G15" s="64"/>
    </row>
    <row r="16" spans="2:7" ht="19.5" customHeight="1" x14ac:dyDescent="0.2">
      <c r="B16" s="69" t="s">
        <v>220</v>
      </c>
      <c r="C16" s="60"/>
      <c r="D16" s="61"/>
      <c r="E16" s="69" t="s">
        <v>221</v>
      </c>
      <c r="F16" s="61"/>
      <c r="G16" s="3" t="s">
        <v>156</v>
      </c>
    </row>
    <row r="17" spans="2:7" ht="24" customHeight="1" x14ac:dyDescent="0.2">
      <c r="B17" s="73" t="s">
        <v>222</v>
      </c>
      <c r="C17" s="60"/>
      <c r="D17" s="61"/>
      <c r="E17" s="82" t="s">
        <v>295</v>
      </c>
      <c r="F17" s="61"/>
      <c r="G17" s="24"/>
    </row>
    <row r="18" spans="2:7" ht="24" customHeight="1" x14ac:dyDescent="0.2">
      <c r="B18" s="80" t="s">
        <v>223</v>
      </c>
      <c r="C18" s="60"/>
      <c r="D18" s="61"/>
      <c r="E18" s="87" t="e">
        <f>capacity gap * Subcontracting cost per unit</f>
        <v>#NAME?</v>
      </c>
      <c r="F18" s="61"/>
      <c r="G18" s="24"/>
    </row>
    <row r="19" spans="2:7" ht="24" customHeight="1" x14ac:dyDescent="0.2">
      <c r="B19" s="73" t="s">
        <v>224</v>
      </c>
      <c r="C19" s="60"/>
      <c r="D19" s="61"/>
      <c r="E19" s="82" t="s">
        <v>295</v>
      </c>
      <c r="F19" s="61"/>
      <c r="G19" s="24"/>
    </row>
    <row r="20" spans="2:7" ht="24" customHeight="1" x14ac:dyDescent="0.2">
      <c r="B20" s="80" t="s">
        <v>225</v>
      </c>
      <c r="C20" s="60"/>
      <c r="D20" s="61"/>
      <c r="E20" s="87" t="s">
        <v>295</v>
      </c>
      <c r="F20" s="61"/>
      <c r="G20" s="24"/>
    </row>
    <row r="21" spans="2:7" ht="15.75" customHeight="1" x14ac:dyDescent="0.2"/>
    <row r="22" spans="2:7" ht="13.5" customHeight="1" x14ac:dyDescent="0.2"/>
    <row r="23" spans="2:7" ht="21.75" customHeight="1" x14ac:dyDescent="0.2">
      <c r="B23" s="89" t="s">
        <v>226</v>
      </c>
      <c r="C23" s="63"/>
      <c r="D23" s="63"/>
      <c r="E23" s="63"/>
      <c r="F23" s="63"/>
      <c r="G23" s="64"/>
    </row>
    <row r="24" spans="2:7" ht="21.75" customHeight="1" x14ac:dyDescent="0.2">
      <c r="B24" s="97" t="s">
        <v>227</v>
      </c>
      <c r="C24" s="63"/>
      <c r="D24" s="63"/>
      <c r="E24" s="63"/>
      <c r="F24" s="63"/>
      <c r="G24" s="64"/>
    </row>
    <row r="25" spans="2:7" ht="54.75" customHeight="1" x14ac:dyDescent="0.2">
      <c r="B25" s="98" t="s">
        <v>228</v>
      </c>
      <c r="C25" s="60"/>
      <c r="D25" s="60"/>
      <c r="E25" s="60"/>
      <c r="F25" s="60"/>
      <c r="G25" s="61"/>
    </row>
    <row r="26" spans="2:7" ht="7.5" customHeight="1" x14ac:dyDescent="0.2"/>
    <row r="27" spans="2:7" ht="21.75" customHeight="1" x14ac:dyDescent="0.2">
      <c r="B27" s="97" t="s">
        <v>229</v>
      </c>
      <c r="C27" s="63"/>
      <c r="D27" s="63"/>
      <c r="E27" s="63"/>
      <c r="F27" s="63"/>
      <c r="G27" s="64"/>
    </row>
    <row r="28" spans="2:7" ht="54.75" customHeight="1" x14ac:dyDescent="0.2">
      <c r="B28" s="98" t="s">
        <v>180</v>
      </c>
      <c r="C28" s="60"/>
      <c r="D28" s="60"/>
      <c r="E28" s="60"/>
      <c r="F28" s="60"/>
      <c r="G28" s="61"/>
    </row>
    <row r="29" spans="2:7" ht="7.5" customHeight="1" x14ac:dyDescent="0.2"/>
    <row r="30" spans="2:7" ht="21.75" customHeight="1" x14ac:dyDescent="0.2">
      <c r="B30" s="97" t="s">
        <v>230</v>
      </c>
      <c r="C30" s="63"/>
      <c r="D30" s="63"/>
      <c r="E30" s="63"/>
      <c r="F30" s="63"/>
      <c r="G30" s="64"/>
    </row>
    <row r="31" spans="2:7" ht="54.75" customHeight="1" x14ac:dyDescent="0.2">
      <c r="B31" s="98" t="s">
        <v>180</v>
      </c>
      <c r="C31" s="60"/>
      <c r="D31" s="60"/>
      <c r="E31" s="60"/>
      <c r="F31" s="60"/>
      <c r="G31" s="61"/>
    </row>
    <row r="32" spans="2:7" ht="7.5" customHeight="1" x14ac:dyDescent="0.2"/>
    <row r="33" spans="2:7" ht="21.75" customHeight="1" x14ac:dyDescent="0.2">
      <c r="B33" s="97" t="s">
        <v>231</v>
      </c>
      <c r="C33" s="63"/>
      <c r="D33" s="63"/>
      <c r="E33" s="63"/>
      <c r="F33" s="63"/>
      <c r="G33" s="64"/>
    </row>
    <row r="34" spans="2:7" ht="54.75" customHeight="1" x14ac:dyDescent="0.2">
      <c r="B34" s="98" t="s">
        <v>180</v>
      </c>
      <c r="C34" s="60"/>
      <c r="D34" s="60"/>
      <c r="E34" s="60"/>
      <c r="F34" s="60"/>
      <c r="G34" s="61"/>
    </row>
    <row r="35" spans="2:7" ht="7.5" customHeight="1" x14ac:dyDescent="0.2"/>
    <row r="36" spans="2:7" ht="21.75" customHeight="1" x14ac:dyDescent="0.2">
      <c r="B36" s="97" t="s">
        <v>232</v>
      </c>
      <c r="C36" s="63"/>
      <c r="D36" s="63"/>
      <c r="E36" s="63"/>
      <c r="F36" s="63"/>
      <c r="G36" s="64"/>
    </row>
    <row r="37" spans="2:7" ht="54.75" customHeight="1" x14ac:dyDescent="0.2">
      <c r="B37" s="98" t="s">
        <v>180</v>
      </c>
      <c r="C37" s="60"/>
      <c r="D37" s="60"/>
      <c r="E37" s="60"/>
      <c r="F37" s="60"/>
      <c r="G37" s="61"/>
    </row>
    <row r="38" spans="2:7" ht="7.5" customHeight="1" x14ac:dyDescent="0.2"/>
    <row r="39" spans="2:7" ht="15.75" customHeight="1" x14ac:dyDescent="0.2"/>
    <row r="40" spans="2:7" ht="15.75" customHeight="1" x14ac:dyDescent="0.2"/>
    <row r="41" spans="2:7" ht="15.75" customHeight="1" x14ac:dyDescent="0.2"/>
    <row r="42" spans="2:7" ht="15.75" customHeight="1" x14ac:dyDescent="0.2"/>
    <row r="43" spans="2:7" ht="15.75" customHeight="1" x14ac:dyDescent="0.2"/>
    <row r="44" spans="2:7" ht="15.75" customHeight="1" x14ac:dyDescent="0.2"/>
    <row r="45" spans="2:7" ht="15.75" customHeight="1" x14ac:dyDescent="0.2"/>
    <row r="46" spans="2:7" ht="15.75" customHeight="1" x14ac:dyDescent="0.2"/>
    <row r="47" spans="2:7" ht="15.75" customHeight="1" x14ac:dyDescent="0.2"/>
    <row r="48" spans="2: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4">
    <mergeCell ref="B37:G37"/>
    <mergeCell ref="B24:G24"/>
    <mergeCell ref="B25:G25"/>
    <mergeCell ref="B27:G27"/>
    <mergeCell ref="B28:G28"/>
    <mergeCell ref="B30:G30"/>
    <mergeCell ref="B31:G31"/>
    <mergeCell ref="B33:G33"/>
    <mergeCell ref="B20:D20"/>
    <mergeCell ref="E20:F20"/>
    <mergeCell ref="B23:G23"/>
    <mergeCell ref="B34:G34"/>
    <mergeCell ref="B36:G36"/>
    <mergeCell ref="B17:D17"/>
    <mergeCell ref="E17:F17"/>
    <mergeCell ref="B18:D18"/>
    <mergeCell ref="E18:F18"/>
    <mergeCell ref="B19:D19"/>
    <mergeCell ref="E19:F19"/>
    <mergeCell ref="B2:G2"/>
    <mergeCell ref="B4:G4"/>
    <mergeCell ref="B15:G15"/>
    <mergeCell ref="B16:D16"/>
    <mergeCell ref="E16:F16"/>
  </mergeCells>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000"/>
  <sheetViews>
    <sheetView showGridLines="0" topLeftCell="A27" workbookViewId="0"/>
  </sheetViews>
  <sheetFormatPr baseColWidth="10" defaultColWidth="14.5" defaultRowHeight="15" customHeight="1" x14ac:dyDescent="0.2"/>
  <cols>
    <col min="1" max="1" width="2" customWidth="1"/>
    <col min="2" max="2" width="23.5" customWidth="1"/>
    <col min="3" max="3" width="11" customWidth="1"/>
    <col min="4" max="4" width="49.5" customWidth="1"/>
    <col min="5" max="5" width="22.5" customWidth="1"/>
    <col min="6" max="6" width="20" customWidth="1"/>
    <col min="7" max="7" width="41.1640625" customWidth="1"/>
    <col min="8" max="26" width="8.6640625" customWidth="1"/>
  </cols>
  <sheetData>
    <row r="1" spans="2:7" ht="13.5" customHeight="1" x14ac:dyDescent="0.2"/>
    <row r="2" spans="2:7" ht="36" customHeight="1" x14ac:dyDescent="0.2">
      <c r="B2" s="99" t="s">
        <v>233</v>
      </c>
      <c r="C2" s="63"/>
      <c r="D2" s="63"/>
      <c r="E2" s="63"/>
      <c r="F2" s="63"/>
      <c r="G2" s="64"/>
    </row>
    <row r="3" spans="2:7" ht="21.75" customHeight="1" x14ac:dyDescent="0.2">
      <c r="B3" s="100" t="s">
        <v>234</v>
      </c>
      <c r="C3" s="63"/>
      <c r="D3" s="63"/>
      <c r="E3" s="63"/>
      <c r="F3" s="63"/>
      <c r="G3" s="64"/>
    </row>
    <row r="5" spans="2:7" ht="21.75" customHeight="1" x14ac:dyDescent="0.2">
      <c r="B5" s="89" t="s">
        <v>235</v>
      </c>
      <c r="C5" s="63"/>
      <c r="D5" s="63"/>
      <c r="E5" s="63"/>
      <c r="F5" s="63"/>
      <c r="G5" s="64"/>
    </row>
    <row r="6" spans="2:7" ht="27.75" customHeight="1" x14ac:dyDescent="0.2">
      <c r="B6" s="69" t="s">
        <v>236</v>
      </c>
      <c r="C6" s="61"/>
      <c r="D6" s="101" t="s">
        <v>237</v>
      </c>
      <c r="E6" s="61"/>
      <c r="F6" s="29" t="s">
        <v>238</v>
      </c>
      <c r="G6" s="29" t="s">
        <v>239</v>
      </c>
    </row>
    <row r="7" spans="2:7" ht="36" customHeight="1" x14ac:dyDescent="0.2">
      <c r="B7" s="102" t="s">
        <v>240</v>
      </c>
      <c r="C7" s="61"/>
      <c r="D7" s="103" t="s">
        <v>241</v>
      </c>
      <c r="E7" s="61"/>
      <c r="F7" s="40"/>
      <c r="G7" s="41" t="s">
        <v>242</v>
      </c>
    </row>
    <row r="8" spans="2:7" ht="36" customHeight="1" x14ac:dyDescent="0.2">
      <c r="B8" s="104" t="s">
        <v>243</v>
      </c>
      <c r="C8" s="61"/>
      <c r="D8" s="105" t="s">
        <v>244</v>
      </c>
      <c r="E8" s="61"/>
      <c r="F8" s="40"/>
      <c r="G8" s="41" t="s">
        <v>242</v>
      </c>
    </row>
    <row r="9" spans="2:7" ht="36" customHeight="1" x14ac:dyDescent="0.2">
      <c r="B9" s="102" t="s">
        <v>245</v>
      </c>
      <c r="C9" s="61"/>
      <c r="D9" s="103" t="s">
        <v>246</v>
      </c>
      <c r="E9" s="61"/>
      <c r="F9" s="40"/>
      <c r="G9" s="41" t="s">
        <v>242</v>
      </c>
    </row>
    <row r="10" spans="2:7" ht="36" customHeight="1" x14ac:dyDescent="0.2">
      <c r="B10" s="104" t="s">
        <v>247</v>
      </c>
      <c r="C10" s="61"/>
      <c r="D10" s="105" t="s">
        <v>248</v>
      </c>
      <c r="E10" s="61"/>
      <c r="F10" s="40"/>
      <c r="G10" s="41" t="s">
        <v>242</v>
      </c>
    </row>
    <row r="11" spans="2:7" ht="36" customHeight="1" x14ac:dyDescent="0.2">
      <c r="B11" s="102" t="s">
        <v>249</v>
      </c>
      <c r="C11" s="61"/>
      <c r="D11" s="103" t="s">
        <v>250</v>
      </c>
      <c r="E11" s="61"/>
      <c r="F11" s="40"/>
      <c r="G11" s="41" t="s">
        <v>242</v>
      </c>
    </row>
    <row r="12" spans="2:7" ht="36" customHeight="1" x14ac:dyDescent="0.2">
      <c r="B12" s="104" t="s">
        <v>251</v>
      </c>
      <c r="C12" s="61"/>
      <c r="D12" s="105" t="s">
        <v>252</v>
      </c>
      <c r="E12" s="61"/>
      <c r="F12" s="40"/>
      <c r="G12" s="41" t="s">
        <v>242</v>
      </c>
    </row>
    <row r="13" spans="2:7" ht="21.75" customHeight="1" x14ac:dyDescent="0.2">
      <c r="B13" s="73" t="s">
        <v>253</v>
      </c>
      <c r="C13" s="60"/>
      <c r="D13" s="60"/>
      <c r="E13" s="61"/>
      <c r="F13" s="42">
        <f>SUM(F7:F12)</f>
        <v>0</v>
      </c>
      <c r="G13" s="43" t="s">
        <v>254</v>
      </c>
    </row>
    <row r="15" spans="2:7" ht="13.5" customHeight="1" x14ac:dyDescent="0.2"/>
    <row r="16" spans="2:7" ht="21.75" customHeight="1" x14ac:dyDescent="0.2">
      <c r="B16" s="89" t="s">
        <v>255</v>
      </c>
      <c r="C16" s="63"/>
      <c r="D16" s="63"/>
      <c r="E16" s="63"/>
      <c r="F16" s="63"/>
      <c r="G16" s="64"/>
    </row>
    <row r="17" spans="2:7" ht="21.75" customHeight="1" x14ac:dyDescent="0.2">
      <c r="B17" s="108" t="s">
        <v>256</v>
      </c>
      <c r="C17" s="63"/>
      <c r="D17" s="63"/>
      <c r="E17" s="63"/>
      <c r="F17" s="63"/>
      <c r="G17" s="64"/>
    </row>
    <row r="18" spans="2:7" ht="49.5" customHeight="1" x14ac:dyDescent="0.2">
      <c r="B18" s="106" t="s">
        <v>257</v>
      </c>
      <c r="C18" s="63"/>
      <c r="D18" s="63"/>
      <c r="E18" s="63"/>
      <c r="F18" s="63"/>
      <c r="G18" s="64"/>
    </row>
    <row r="19" spans="2:7" ht="99.75" customHeight="1" x14ac:dyDescent="0.2">
      <c r="B19" s="107" t="s">
        <v>180</v>
      </c>
      <c r="C19" s="60"/>
      <c r="D19" s="60"/>
      <c r="E19" s="60"/>
      <c r="F19" s="60"/>
      <c r="G19" s="61"/>
    </row>
    <row r="20" spans="2:7" ht="7.5" customHeight="1" x14ac:dyDescent="0.2"/>
    <row r="21" spans="2:7" ht="7.5" customHeight="1" x14ac:dyDescent="0.2"/>
    <row r="22" spans="2:7" ht="21.75" customHeight="1" x14ac:dyDescent="0.2">
      <c r="B22" s="108" t="s">
        <v>258</v>
      </c>
      <c r="C22" s="63"/>
      <c r="D22" s="63"/>
      <c r="E22" s="63"/>
      <c r="F22" s="63"/>
      <c r="G22" s="64"/>
    </row>
    <row r="23" spans="2:7" ht="49.5" customHeight="1" x14ac:dyDescent="0.2">
      <c r="B23" s="106" t="s">
        <v>259</v>
      </c>
      <c r="C23" s="63"/>
      <c r="D23" s="63"/>
      <c r="E23" s="63"/>
      <c r="F23" s="63"/>
      <c r="G23" s="64"/>
    </row>
    <row r="24" spans="2:7" ht="99.75" customHeight="1" x14ac:dyDescent="0.2">
      <c r="B24" s="107" t="s">
        <v>180</v>
      </c>
      <c r="C24" s="60"/>
      <c r="D24" s="60"/>
      <c r="E24" s="60"/>
      <c r="F24" s="60"/>
      <c r="G24" s="61"/>
    </row>
    <row r="25" spans="2:7" ht="7.5" customHeight="1" x14ac:dyDescent="0.2"/>
    <row r="26" spans="2:7" ht="7.5" customHeight="1" x14ac:dyDescent="0.2"/>
    <row r="27" spans="2:7" ht="21.75" customHeight="1" x14ac:dyDescent="0.2">
      <c r="B27" s="108" t="s">
        <v>260</v>
      </c>
      <c r="C27" s="63"/>
      <c r="D27" s="63"/>
      <c r="E27" s="63"/>
      <c r="F27" s="63"/>
      <c r="G27" s="64"/>
    </row>
    <row r="28" spans="2:7" ht="49.5" customHeight="1" x14ac:dyDescent="0.2">
      <c r="B28" s="106" t="s">
        <v>261</v>
      </c>
      <c r="C28" s="63"/>
      <c r="D28" s="63"/>
      <c r="E28" s="63"/>
      <c r="F28" s="63"/>
      <c r="G28" s="64"/>
    </row>
    <row r="29" spans="2:7" ht="99.75" customHeight="1" x14ac:dyDescent="0.2">
      <c r="B29" s="107" t="s">
        <v>180</v>
      </c>
      <c r="C29" s="60"/>
      <c r="D29" s="60"/>
      <c r="E29" s="60"/>
      <c r="F29" s="60"/>
      <c r="G29" s="61"/>
    </row>
    <row r="30" spans="2:7" ht="7.5" customHeight="1" x14ac:dyDescent="0.2"/>
    <row r="31" spans="2:7" ht="7.5" customHeight="1" x14ac:dyDescent="0.2"/>
    <row r="32" spans="2: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22:G22"/>
    <mergeCell ref="B13:E13"/>
    <mergeCell ref="B16:G16"/>
    <mergeCell ref="B17:G17"/>
    <mergeCell ref="B18:G18"/>
    <mergeCell ref="B19:G19"/>
    <mergeCell ref="B23:G23"/>
    <mergeCell ref="B24:G24"/>
    <mergeCell ref="B27:G27"/>
    <mergeCell ref="B28:G28"/>
    <mergeCell ref="B29:G29"/>
    <mergeCell ref="B7:C7"/>
    <mergeCell ref="D7:E7"/>
    <mergeCell ref="B11:C11"/>
    <mergeCell ref="B12:C12"/>
    <mergeCell ref="B8:C8"/>
    <mergeCell ref="D8:E8"/>
    <mergeCell ref="B9:C9"/>
    <mergeCell ref="D9:E9"/>
    <mergeCell ref="B10:C10"/>
    <mergeCell ref="D10:E10"/>
    <mergeCell ref="D11:E11"/>
    <mergeCell ref="D12:E12"/>
    <mergeCell ref="B2:G2"/>
    <mergeCell ref="B3:G3"/>
    <mergeCell ref="B5:G5"/>
    <mergeCell ref="B6:C6"/>
    <mergeCell ref="D6:E6"/>
  </mergeCells>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showGridLines="0" topLeftCell="A4" workbookViewId="0"/>
  </sheetViews>
  <sheetFormatPr baseColWidth="10" defaultColWidth="14.5" defaultRowHeight="15" customHeight="1" x14ac:dyDescent="0.2"/>
  <cols>
    <col min="1" max="1" width="2" customWidth="1"/>
    <col min="2" max="2" width="35.1640625" customWidth="1"/>
    <col min="3" max="3" width="18" customWidth="1"/>
    <col min="4" max="4" width="47.33203125" customWidth="1"/>
    <col min="5" max="6" width="22" customWidth="1"/>
    <col min="7" max="26" width="8.6640625" customWidth="1"/>
  </cols>
  <sheetData>
    <row r="1" spans="2:6" ht="13.5" customHeight="1" x14ac:dyDescent="0.2"/>
    <row r="2" spans="2:6" ht="36" customHeight="1" x14ac:dyDescent="0.2">
      <c r="B2" s="83" t="s">
        <v>262</v>
      </c>
      <c r="C2" s="63"/>
      <c r="D2" s="63"/>
      <c r="E2" s="63"/>
      <c r="F2" s="64"/>
    </row>
    <row r="4" spans="2:6" ht="21.75" customHeight="1" x14ac:dyDescent="0.2">
      <c r="B4" s="68" t="s">
        <v>263</v>
      </c>
      <c r="C4" s="64"/>
    </row>
    <row r="5" spans="2:6" ht="21.75" customHeight="1" x14ac:dyDescent="0.2">
      <c r="B5" s="22" t="s">
        <v>264</v>
      </c>
      <c r="C5" s="110"/>
      <c r="D5" s="111"/>
      <c r="E5" s="111"/>
      <c r="F5" s="93"/>
    </row>
    <row r="6" spans="2:6" ht="21.75" customHeight="1" x14ac:dyDescent="0.2">
      <c r="B6" s="22" t="s">
        <v>265</v>
      </c>
      <c r="C6" s="110"/>
      <c r="D6" s="111"/>
      <c r="E6" s="111"/>
      <c r="F6" s="93"/>
    </row>
    <row r="7" spans="2:6" ht="21.75" customHeight="1" x14ac:dyDescent="0.2">
      <c r="B7" s="22" t="s">
        <v>266</v>
      </c>
      <c r="C7" s="110"/>
      <c r="D7" s="111"/>
      <c r="E7" s="111"/>
      <c r="F7" s="93"/>
    </row>
    <row r="8" spans="2:6" ht="21.75" customHeight="1" x14ac:dyDescent="0.2">
      <c r="B8" s="22" t="s">
        <v>267</v>
      </c>
      <c r="C8" s="110"/>
      <c r="D8" s="111"/>
      <c r="E8" s="111"/>
      <c r="F8" s="93"/>
    </row>
    <row r="10" spans="2:6" ht="13.5" customHeight="1" x14ac:dyDescent="0.2"/>
    <row r="11" spans="2:6" ht="21.75" customHeight="1" x14ac:dyDescent="0.2">
      <c r="B11" s="112" t="s">
        <v>268</v>
      </c>
      <c r="C11" s="63"/>
      <c r="D11" s="63"/>
      <c r="E11" s="63"/>
      <c r="F11" s="64"/>
    </row>
    <row r="12" spans="2:6" ht="21.75" customHeight="1" x14ac:dyDescent="0.2">
      <c r="B12" s="3" t="s">
        <v>269</v>
      </c>
      <c r="C12" s="3" t="s">
        <v>270</v>
      </c>
      <c r="D12" s="3" t="s">
        <v>271</v>
      </c>
      <c r="E12" s="3" t="s">
        <v>272</v>
      </c>
    </row>
    <row r="13" spans="2:6" ht="21.75" customHeight="1" x14ac:dyDescent="0.2">
      <c r="B13" s="22" t="s">
        <v>273</v>
      </c>
      <c r="C13" s="44" t="s">
        <v>274</v>
      </c>
      <c r="D13" s="43" t="s">
        <v>275</v>
      </c>
      <c r="E13" s="45"/>
    </row>
    <row r="14" spans="2:6" ht="21.75" customHeight="1" x14ac:dyDescent="0.2">
      <c r="B14" s="26" t="s">
        <v>276</v>
      </c>
      <c r="C14" s="46" t="s">
        <v>277</v>
      </c>
      <c r="D14" s="47" t="s">
        <v>278</v>
      </c>
      <c r="E14" s="45"/>
    </row>
    <row r="15" spans="2:6" ht="21.75" customHeight="1" x14ac:dyDescent="0.2">
      <c r="B15" s="22" t="s">
        <v>279</v>
      </c>
      <c r="C15" s="44" t="s">
        <v>277</v>
      </c>
      <c r="D15" s="43" t="s">
        <v>280</v>
      </c>
      <c r="E15" s="45"/>
    </row>
    <row r="16" spans="2:6" ht="21.75" customHeight="1" x14ac:dyDescent="0.2">
      <c r="B16" s="26" t="s">
        <v>281</v>
      </c>
      <c r="C16" s="46" t="s">
        <v>282</v>
      </c>
      <c r="D16" s="47" t="s">
        <v>283</v>
      </c>
      <c r="E16" s="45"/>
    </row>
    <row r="17" spans="2:6" ht="21.75" customHeight="1" x14ac:dyDescent="0.2">
      <c r="B17" s="22" t="s">
        <v>284</v>
      </c>
      <c r="C17" s="44" t="s">
        <v>285</v>
      </c>
      <c r="D17" s="43" t="s">
        <v>286</v>
      </c>
      <c r="E17" s="45"/>
    </row>
    <row r="18" spans="2:6" ht="24" customHeight="1" x14ac:dyDescent="0.2">
      <c r="B18" s="48" t="s">
        <v>287</v>
      </c>
      <c r="C18" s="49" t="s">
        <v>288</v>
      </c>
      <c r="D18" s="43" t="s">
        <v>289</v>
      </c>
      <c r="E18" s="22" t="s">
        <v>290</v>
      </c>
    </row>
    <row r="20" spans="2:6" ht="21.75" customHeight="1" x14ac:dyDescent="0.2">
      <c r="B20" s="68" t="s">
        <v>291</v>
      </c>
      <c r="C20" s="63"/>
      <c r="D20" s="63"/>
      <c r="E20" s="63"/>
      <c r="F20" s="64"/>
    </row>
    <row r="21" spans="2:6" ht="21.75" customHeight="1" x14ac:dyDescent="0.2">
      <c r="B21" s="97" t="s">
        <v>292</v>
      </c>
      <c r="C21" s="63"/>
      <c r="D21" s="63"/>
      <c r="E21" s="63"/>
      <c r="F21" s="64"/>
    </row>
    <row r="22" spans="2:6" ht="60" customHeight="1" x14ac:dyDescent="0.2">
      <c r="B22" s="109" t="s">
        <v>293</v>
      </c>
      <c r="C22" s="60"/>
      <c r="D22" s="60"/>
      <c r="E22" s="60"/>
      <c r="F22" s="61"/>
    </row>
    <row r="23" spans="2:6" ht="7.5" customHeight="1" x14ac:dyDescent="0.2"/>
    <row r="24" spans="2:6" ht="7.5" customHeight="1" x14ac:dyDescent="0.2"/>
    <row r="25" spans="2:6" ht="21.75" customHeight="1" x14ac:dyDescent="0.2">
      <c r="B25" s="97" t="s">
        <v>294</v>
      </c>
      <c r="C25" s="63"/>
      <c r="D25" s="63"/>
      <c r="E25" s="63"/>
      <c r="F25" s="64"/>
    </row>
    <row r="26" spans="2:6" ht="69.75" customHeight="1" x14ac:dyDescent="0.2">
      <c r="B26" s="109" t="s">
        <v>293</v>
      </c>
      <c r="C26" s="60"/>
      <c r="D26" s="60"/>
      <c r="E26" s="60"/>
      <c r="F26" s="61"/>
    </row>
    <row r="27" spans="2:6" ht="7.5" customHeight="1" x14ac:dyDescent="0.2"/>
    <row r="28" spans="2:6" ht="7.5" customHeight="1" x14ac:dyDescent="0.2"/>
    <row r="29" spans="2:6" ht="15.75" customHeight="1" x14ac:dyDescent="0.2"/>
    <row r="30" spans="2:6" ht="15.75" customHeight="1" x14ac:dyDescent="0.2"/>
    <row r="31" spans="2:6" ht="15.75" customHeight="1" x14ac:dyDescent="0.2"/>
    <row r="32" spans="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C8:F8"/>
    <mergeCell ref="B11:F11"/>
    <mergeCell ref="B2:F2"/>
    <mergeCell ref="B4:C4"/>
    <mergeCell ref="C5:F5"/>
    <mergeCell ref="C6:F6"/>
    <mergeCell ref="C7:F7"/>
    <mergeCell ref="B20:F20"/>
    <mergeCell ref="B21:F21"/>
    <mergeCell ref="B22:F22"/>
    <mergeCell ref="B25:F25"/>
    <mergeCell ref="B26:F26"/>
  </mergeCells>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 Instructions</vt:lpstr>
      <vt:lpstr>📊 Company Data</vt:lpstr>
      <vt:lpstr>🔢 Part 2 Capacity</vt:lpstr>
      <vt:lpstr>🔍 Part 3 Bottleneck</vt:lpstr>
      <vt:lpstr>📈 Part 4 Strategy</vt:lpstr>
      <vt:lpstr>🌿 Part 5 Ethics</vt:lpstr>
      <vt:lpstr>📝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Nalin</cp:lastModifiedBy>
  <dcterms:created xsi:type="dcterms:W3CDTF">2026-03-16T04:44:28Z</dcterms:created>
  <dcterms:modified xsi:type="dcterms:W3CDTF">2026-03-16T05:46:40Z</dcterms:modified>
</cp:coreProperties>
</file>